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llis\Box\Power Division\Power Plan\2021 Power Plan (Eighth)\2021 Plan Supporting Material for Web\Supporting Material Sections\System Analysis\3.0 Wholesale Electricity Forecast\Supporting Spreadsheets\"/>
    </mc:Choice>
  </mc:AlternateContent>
  <xr:revisionPtr revIDLastSave="0" documentId="13_ncr:1_{2F624823-F62F-4053-AC0C-35EF6520BFFB}" xr6:coauthVersionLast="46" xr6:coauthVersionMax="46" xr10:uidLastSave="{00000000-0000-0000-0000-000000000000}"/>
  <bookViews>
    <workbookView xWindow="765" yWindow="780" windowWidth="28035" windowHeight="13800" activeTab="1" xr2:uid="{B8021D92-CCBB-472E-B89A-2A5F3BBFE89C}"/>
  </bookViews>
  <sheets>
    <sheet name="Comparison to Baseline" sheetId="2" r:id="rId1"/>
    <sheet name="Buildout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5" i="1" l="1"/>
  <c r="AC6" i="1"/>
  <c r="AC7" i="1"/>
  <c r="AC8" i="1"/>
  <c r="AC9" i="1"/>
  <c r="AC10" i="1"/>
  <c r="AC11" i="1"/>
  <c r="AC12" i="1"/>
  <c r="AC13" i="1"/>
  <c r="AC14" i="1"/>
  <c r="AC15" i="1"/>
  <c r="AC16" i="1"/>
  <c r="AC17" i="1"/>
  <c r="AC18" i="1"/>
  <c r="AC19" i="1"/>
  <c r="AC20" i="1"/>
  <c r="AC21" i="1"/>
  <c r="AC22" i="1"/>
  <c r="AC23" i="1"/>
  <c r="AC24" i="1"/>
  <c r="AC25" i="1"/>
  <c r="AC26" i="1"/>
  <c r="AC27" i="1"/>
  <c r="AC28" i="1"/>
  <c r="AC4" i="1"/>
  <c r="K5" i="1"/>
  <c r="K6" i="1" s="1"/>
  <c r="K7" i="1" s="1"/>
  <c r="K8" i="1" s="1"/>
  <c r="K9" i="1" s="1"/>
  <c r="K10" i="1" s="1"/>
  <c r="K11" i="1" s="1"/>
  <c r="K12" i="1" s="1"/>
  <c r="K13" i="1" s="1"/>
  <c r="K14" i="1" s="1"/>
  <c r="K15" i="1" s="1"/>
  <c r="K16" i="1" s="1"/>
  <c r="K17" i="1" s="1"/>
  <c r="K18" i="1" s="1"/>
  <c r="K19" i="1" s="1"/>
  <c r="K20" i="1" s="1"/>
  <c r="K21" i="1" s="1"/>
  <c r="K22" i="1" s="1"/>
  <c r="K23" i="1" s="1"/>
  <c r="K24" i="1" s="1"/>
  <c r="K25" i="1" s="1"/>
  <c r="K26" i="1" s="1"/>
  <c r="K27" i="1" s="1"/>
  <c r="K28" i="1" s="1"/>
  <c r="AB28" i="1"/>
  <c r="AA28" i="1"/>
  <c r="Z28" i="1"/>
  <c r="Y28" i="1"/>
  <c r="X28" i="1"/>
  <c r="W28" i="1"/>
  <c r="V28" i="1"/>
  <c r="AB27" i="1"/>
  <c r="AA27" i="1"/>
  <c r="Z27" i="1"/>
  <c r="Y27" i="1"/>
  <c r="X27" i="1"/>
  <c r="W27" i="1"/>
  <c r="V27" i="1"/>
  <c r="AB26" i="1"/>
  <c r="AA26" i="1"/>
  <c r="Z26" i="1"/>
  <c r="Y26" i="1"/>
  <c r="X26" i="1"/>
  <c r="W26" i="1"/>
  <c r="V26" i="1"/>
  <c r="AB25" i="1"/>
  <c r="AA25" i="1"/>
  <c r="Z25" i="1"/>
  <c r="Y25" i="1"/>
  <c r="X25" i="1"/>
  <c r="W25" i="1"/>
  <c r="V25" i="1"/>
  <c r="AB24" i="1"/>
  <c r="AA24" i="1"/>
  <c r="Z24" i="1"/>
  <c r="Y24" i="1"/>
  <c r="X24" i="1"/>
  <c r="W24" i="1"/>
  <c r="V24" i="1"/>
  <c r="AB23" i="1"/>
  <c r="AA23" i="1"/>
  <c r="Z23" i="1"/>
  <c r="Y23" i="1"/>
  <c r="X23" i="1"/>
  <c r="W23" i="1"/>
  <c r="V23" i="1"/>
  <c r="AB22" i="1"/>
  <c r="AA22" i="1"/>
  <c r="Z22" i="1"/>
  <c r="Y22" i="1"/>
  <c r="X22" i="1"/>
  <c r="W22" i="1"/>
  <c r="V22" i="1"/>
  <c r="AB21" i="1"/>
  <c r="AA21" i="1"/>
  <c r="Z21" i="1"/>
  <c r="Y21" i="1"/>
  <c r="X21" i="1"/>
  <c r="W21" i="1"/>
  <c r="V21" i="1"/>
  <c r="AB20" i="1"/>
  <c r="AA20" i="1"/>
  <c r="Z20" i="1"/>
  <c r="Y20" i="1"/>
  <c r="X20" i="1"/>
  <c r="W20" i="1"/>
  <c r="V20" i="1"/>
  <c r="AB19" i="1"/>
  <c r="AA19" i="1"/>
  <c r="Z19" i="1"/>
  <c r="Y19" i="1"/>
  <c r="X19" i="1"/>
  <c r="W19" i="1"/>
  <c r="V19" i="1"/>
  <c r="AB18" i="1"/>
  <c r="AA18" i="1"/>
  <c r="Z18" i="1"/>
  <c r="Y18" i="1"/>
  <c r="X18" i="1"/>
  <c r="W18" i="1"/>
  <c r="V18" i="1"/>
  <c r="AB17" i="1"/>
  <c r="AA17" i="1"/>
  <c r="Z17" i="1"/>
  <c r="Y17" i="1"/>
  <c r="X17" i="1"/>
  <c r="W17" i="1"/>
  <c r="V17" i="1"/>
  <c r="AB16" i="1"/>
  <c r="AA16" i="1"/>
  <c r="Z16" i="1"/>
  <c r="Y16" i="1"/>
  <c r="X16" i="1"/>
  <c r="W16" i="1"/>
  <c r="V16" i="1"/>
  <c r="AB15" i="1"/>
  <c r="AA15" i="1"/>
  <c r="Z15" i="1"/>
  <c r="Y15" i="1"/>
  <c r="X15" i="1"/>
  <c r="W15" i="1"/>
  <c r="V15" i="1"/>
  <c r="AB14" i="1"/>
  <c r="AA14" i="1"/>
  <c r="Z14" i="1"/>
  <c r="Y14" i="1"/>
  <c r="X14" i="1"/>
  <c r="W14" i="1"/>
  <c r="V14" i="1"/>
  <c r="AB13" i="1"/>
  <c r="AA13" i="1"/>
  <c r="Z13" i="1"/>
  <c r="Y13" i="1"/>
  <c r="X13" i="1"/>
  <c r="W13" i="1"/>
  <c r="V13" i="1"/>
  <c r="AB12" i="1"/>
  <c r="AA12" i="1"/>
  <c r="Z12" i="1"/>
  <c r="Y12" i="1"/>
  <c r="X12" i="1"/>
  <c r="W12" i="1"/>
  <c r="V12" i="1"/>
  <c r="AB11" i="1"/>
  <c r="AA11" i="1"/>
  <c r="Z11" i="1"/>
  <c r="Y11" i="1"/>
  <c r="X11" i="1"/>
  <c r="W11" i="1"/>
  <c r="V11" i="1"/>
  <c r="AB10" i="1"/>
  <c r="AA10" i="1"/>
  <c r="Z10" i="1"/>
  <c r="Y10" i="1"/>
  <c r="X10" i="1"/>
  <c r="W10" i="1"/>
  <c r="V10" i="1"/>
  <c r="AB9" i="1"/>
  <c r="AA9" i="1"/>
  <c r="Z9" i="1"/>
  <c r="Y9" i="1"/>
  <c r="X9" i="1"/>
  <c r="W9" i="1"/>
  <c r="V9" i="1"/>
  <c r="AB8" i="1"/>
  <c r="AA8" i="1"/>
  <c r="Z8" i="1"/>
  <c r="Y8" i="1"/>
  <c r="X8" i="1"/>
  <c r="W8" i="1"/>
  <c r="V8" i="1"/>
  <c r="AB7" i="1"/>
  <c r="AA7" i="1"/>
  <c r="Z7" i="1"/>
  <c r="Y7" i="1"/>
  <c r="X7" i="1"/>
  <c r="W7" i="1"/>
  <c r="V7" i="1"/>
  <c r="AB6" i="1"/>
  <c r="AA6" i="1"/>
  <c r="Z6" i="1"/>
  <c r="Y6" i="1"/>
  <c r="X6" i="1"/>
  <c r="W6" i="1"/>
  <c r="V6" i="1"/>
  <c r="AB5" i="1"/>
  <c r="AA5" i="1"/>
  <c r="Z5" i="1"/>
  <c r="Y5" i="1"/>
  <c r="X5" i="1"/>
  <c r="W5" i="1"/>
  <c r="V5" i="1"/>
  <c r="AB4" i="1"/>
  <c r="AA4" i="1"/>
  <c r="Z4" i="1"/>
  <c r="Y4" i="1"/>
  <c r="X4" i="1"/>
  <c r="W4" i="1"/>
  <c r="V4" i="1"/>
</calcChain>
</file>

<file path=xl/sharedStrings.xml><?xml version="1.0" encoding="utf-8"?>
<sst xmlns="http://schemas.openxmlformats.org/spreadsheetml/2006/main" count="31" uniqueCount="18">
  <si>
    <t>WECC- Wide</t>
  </si>
  <si>
    <t>Baseline</t>
  </si>
  <si>
    <t>Delta</t>
  </si>
  <si>
    <t>Row Labels</t>
  </si>
  <si>
    <t>SUN</t>
  </si>
  <si>
    <t>NG</t>
  </si>
  <si>
    <t>WND</t>
  </si>
  <si>
    <t>Solar Plus Battery</t>
  </si>
  <si>
    <t>Offshore Wind</t>
  </si>
  <si>
    <t>Storage</t>
  </si>
  <si>
    <t>Pumped Storage</t>
  </si>
  <si>
    <t>Year Built</t>
  </si>
  <si>
    <t>Solar</t>
  </si>
  <si>
    <t>Natural Gas</t>
  </si>
  <si>
    <t>Wind</t>
  </si>
  <si>
    <t>Solar Plus Storage</t>
  </si>
  <si>
    <t>Proxy Clean</t>
  </si>
  <si>
    <t>Limited Markets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</si>
</sst>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_);_(* \(#,##0\);_(* &quot;-&quot;??_);_(@_)"/>
  </numFmts>
  <fonts count="2" x14ac:knownFonts="1">
    <font>
      <sz val="10"/>
      <color theme="1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14" fontId="0" fillId="0" borderId="0" xfId="0" applyNumberFormat="1" applyAlignment="1">
      <alignment horizontal="left"/>
    </xf>
    <xf numFmtId="164" fontId="0" fillId="0" borderId="0" xfId="0" applyNumberFormat="1"/>
    <xf numFmtId="0" fontId="0" fillId="0" borderId="0" xfId="0" applyAlignment="1">
      <alignment horizontal="left"/>
    </xf>
    <xf numFmtId="1" fontId="0" fillId="0" borderId="0" xfId="0" applyNumberFormat="1" applyAlignment="1">
      <alignment horizontal="left"/>
    </xf>
    <xf numFmtId="0" fontId="1" fillId="2" borderId="0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Buildout!$V$3</c:f>
              <c:strCache>
                <c:ptCount val="1"/>
                <c:pt idx="0">
                  <c:v>SUN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Buildout!$U$4:$U$28</c:f>
              <c:numCache>
                <c:formatCode>m/d/yyyy</c:formatCode>
                <c:ptCount val="25"/>
                <c:pt idx="0">
                  <c:v>44197</c:v>
                </c:pt>
                <c:pt idx="1">
                  <c:v>44562</c:v>
                </c:pt>
                <c:pt idx="2">
                  <c:v>44927</c:v>
                </c:pt>
                <c:pt idx="3">
                  <c:v>45292</c:v>
                </c:pt>
                <c:pt idx="4">
                  <c:v>45658</c:v>
                </c:pt>
                <c:pt idx="5">
                  <c:v>46023</c:v>
                </c:pt>
                <c:pt idx="6">
                  <c:v>46388</c:v>
                </c:pt>
                <c:pt idx="7">
                  <c:v>46753</c:v>
                </c:pt>
                <c:pt idx="8">
                  <c:v>47119</c:v>
                </c:pt>
                <c:pt idx="9">
                  <c:v>47484</c:v>
                </c:pt>
                <c:pt idx="10">
                  <c:v>47849</c:v>
                </c:pt>
                <c:pt idx="11">
                  <c:v>48214</c:v>
                </c:pt>
                <c:pt idx="12">
                  <c:v>48580</c:v>
                </c:pt>
                <c:pt idx="13">
                  <c:v>48945</c:v>
                </c:pt>
                <c:pt idx="14">
                  <c:v>49310</c:v>
                </c:pt>
                <c:pt idx="15">
                  <c:v>49675</c:v>
                </c:pt>
                <c:pt idx="16">
                  <c:v>50041</c:v>
                </c:pt>
                <c:pt idx="17">
                  <c:v>50406</c:v>
                </c:pt>
                <c:pt idx="18">
                  <c:v>50771</c:v>
                </c:pt>
                <c:pt idx="19">
                  <c:v>51136</c:v>
                </c:pt>
                <c:pt idx="20">
                  <c:v>51502</c:v>
                </c:pt>
                <c:pt idx="21">
                  <c:v>51867</c:v>
                </c:pt>
                <c:pt idx="22">
                  <c:v>52232</c:v>
                </c:pt>
                <c:pt idx="23">
                  <c:v>52597</c:v>
                </c:pt>
                <c:pt idx="24">
                  <c:v>52963</c:v>
                </c:pt>
              </c:numCache>
            </c:numRef>
          </c:cat>
          <c:val>
            <c:numRef>
              <c:f>Buildout!$V$4:$V$28</c:f>
              <c:numCache>
                <c:formatCode>_(* #,##0_);_(* \(#,##0\);_(* "-"??_);_(@_)</c:formatCode>
                <c:ptCount val="25"/>
                <c:pt idx="0">
                  <c:v>-1975.4320499999994</c:v>
                </c:pt>
                <c:pt idx="1">
                  <c:v>-6415.5307999999968</c:v>
                </c:pt>
                <c:pt idx="2">
                  <c:v>-9658.9821999999986</c:v>
                </c:pt>
                <c:pt idx="3">
                  <c:v>-17109.034299999999</c:v>
                </c:pt>
                <c:pt idx="4">
                  <c:v>-23795.891</c:v>
                </c:pt>
                <c:pt idx="5">
                  <c:v>-32061.588799999998</c:v>
                </c:pt>
                <c:pt idx="6">
                  <c:v>-41078.175900000002</c:v>
                </c:pt>
                <c:pt idx="7">
                  <c:v>-49173.812599999997</c:v>
                </c:pt>
                <c:pt idx="8">
                  <c:v>-55007.470499999996</c:v>
                </c:pt>
                <c:pt idx="9">
                  <c:v>-47760.876249999994</c:v>
                </c:pt>
                <c:pt idx="10">
                  <c:v>-38273.205699999991</c:v>
                </c:pt>
                <c:pt idx="11">
                  <c:v>-39017.936149999994</c:v>
                </c:pt>
                <c:pt idx="12">
                  <c:v>-39964.378799999991</c:v>
                </c:pt>
                <c:pt idx="13">
                  <c:v>-39285.001199999992</c:v>
                </c:pt>
                <c:pt idx="14">
                  <c:v>-38526.794999999991</c:v>
                </c:pt>
                <c:pt idx="15">
                  <c:v>-40809.010399999999</c:v>
                </c:pt>
                <c:pt idx="16">
                  <c:v>-26828.787800000006</c:v>
                </c:pt>
                <c:pt idx="17">
                  <c:v>-33254.107550000001</c:v>
                </c:pt>
                <c:pt idx="18">
                  <c:v>-37927.439849999995</c:v>
                </c:pt>
                <c:pt idx="19">
                  <c:v>-36412.387949999975</c:v>
                </c:pt>
                <c:pt idx="20">
                  <c:v>-42046.148799999981</c:v>
                </c:pt>
                <c:pt idx="21">
                  <c:v>-47711.12794999998</c:v>
                </c:pt>
                <c:pt idx="22">
                  <c:v>-44785.997449999981</c:v>
                </c:pt>
                <c:pt idx="23">
                  <c:v>-40522.634499999986</c:v>
                </c:pt>
                <c:pt idx="24">
                  <c:v>-40521.515949999986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3F8-4F6F-AE48-7B37A900DA85}"/>
            </c:ext>
          </c:extLst>
        </c:ser>
        <c:ser>
          <c:idx val="1"/>
          <c:order val="1"/>
          <c:tx>
            <c:strRef>
              <c:f>Buildout!$W$3</c:f>
              <c:strCache>
                <c:ptCount val="1"/>
                <c:pt idx="0">
                  <c:v>NG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Buildout!$U$4:$U$28</c:f>
              <c:numCache>
                <c:formatCode>m/d/yyyy</c:formatCode>
                <c:ptCount val="25"/>
                <c:pt idx="0">
                  <c:v>44197</c:v>
                </c:pt>
                <c:pt idx="1">
                  <c:v>44562</c:v>
                </c:pt>
                <c:pt idx="2">
                  <c:v>44927</c:v>
                </c:pt>
                <c:pt idx="3">
                  <c:v>45292</c:v>
                </c:pt>
                <c:pt idx="4">
                  <c:v>45658</c:v>
                </c:pt>
                <c:pt idx="5">
                  <c:v>46023</c:v>
                </c:pt>
                <c:pt idx="6">
                  <c:v>46388</c:v>
                </c:pt>
                <c:pt idx="7">
                  <c:v>46753</c:v>
                </c:pt>
                <c:pt idx="8">
                  <c:v>47119</c:v>
                </c:pt>
                <c:pt idx="9">
                  <c:v>47484</c:v>
                </c:pt>
                <c:pt idx="10">
                  <c:v>47849</c:v>
                </c:pt>
                <c:pt idx="11">
                  <c:v>48214</c:v>
                </c:pt>
                <c:pt idx="12">
                  <c:v>48580</c:v>
                </c:pt>
                <c:pt idx="13">
                  <c:v>48945</c:v>
                </c:pt>
                <c:pt idx="14">
                  <c:v>49310</c:v>
                </c:pt>
                <c:pt idx="15">
                  <c:v>49675</c:v>
                </c:pt>
                <c:pt idx="16">
                  <c:v>50041</c:v>
                </c:pt>
                <c:pt idx="17">
                  <c:v>50406</c:v>
                </c:pt>
                <c:pt idx="18">
                  <c:v>50771</c:v>
                </c:pt>
                <c:pt idx="19">
                  <c:v>51136</c:v>
                </c:pt>
                <c:pt idx="20">
                  <c:v>51502</c:v>
                </c:pt>
                <c:pt idx="21">
                  <c:v>51867</c:v>
                </c:pt>
                <c:pt idx="22">
                  <c:v>52232</c:v>
                </c:pt>
                <c:pt idx="23">
                  <c:v>52597</c:v>
                </c:pt>
                <c:pt idx="24">
                  <c:v>52963</c:v>
                </c:pt>
              </c:numCache>
            </c:numRef>
          </c:cat>
          <c:val>
            <c:numRef>
              <c:f>Buildout!$W$4:$W$28</c:f>
              <c:numCache>
                <c:formatCode>_(* #,##0_);_(* \(#,##0\);_(* "-"??_);_(@_)</c:formatCode>
                <c:ptCount val="25"/>
                <c:pt idx="0">
                  <c:v>-535</c:v>
                </c:pt>
                <c:pt idx="1">
                  <c:v>-3697</c:v>
                </c:pt>
                <c:pt idx="2">
                  <c:v>-4330</c:v>
                </c:pt>
                <c:pt idx="3">
                  <c:v>-6442</c:v>
                </c:pt>
                <c:pt idx="4">
                  <c:v>-5447</c:v>
                </c:pt>
                <c:pt idx="5">
                  <c:v>-4589</c:v>
                </c:pt>
                <c:pt idx="6">
                  <c:v>-4107</c:v>
                </c:pt>
                <c:pt idx="7">
                  <c:v>-4107</c:v>
                </c:pt>
                <c:pt idx="8">
                  <c:v>-3870</c:v>
                </c:pt>
                <c:pt idx="9">
                  <c:v>-6681</c:v>
                </c:pt>
                <c:pt idx="10">
                  <c:v>-6918</c:v>
                </c:pt>
                <c:pt idx="11">
                  <c:v>-6918</c:v>
                </c:pt>
                <c:pt idx="12">
                  <c:v>-7155</c:v>
                </c:pt>
                <c:pt idx="13">
                  <c:v>-7155</c:v>
                </c:pt>
                <c:pt idx="14">
                  <c:v>-7392</c:v>
                </c:pt>
                <c:pt idx="15">
                  <c:v>-7392</c:v>
                </c:pt>
                <c:pt idx="16">
                  <c:v>-7629</c:v>
                </c:pt>
                <c:pt idx="17">
                  <c:v>-7576</c:v>
                </c:pt>
                <c:pt idx="18">
                  <c:v>-7576</c:v>
                </c:pt>
                <c:pt idx="19">
                  <c:v>-7576</c:v>
                </c:pt>
                <c:pt idx="20">
                  <c:v>-7576</c:v>
                </c:pt>
                <c:pt idx="21">
                  <c:v>-7576</c:v>
                </c:pt>
                <c:pt idx="22">
                  <c:v>-7576</c:v>
                </c:pt>
                <c:pt idx="23">
                  <c:v>-6996</c:v>
                </c:pt>
                <c:pt idx="24">
                  <c:v>-6996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3F8-4F6F-AE48-7B37A900DA85}"/>
            </c:ext>
          </c:extLst>
        </c:ser>
        <c:ser>
          <c:idx val="2"/>
          <c:order val="2"/>
          <c:tx>
            <c:strRef>
              <c:f>Buildout!$X$3</c:f>
              <c:strCache>
                <c:ptCount val="1"/>
                <c:pt idx="0">
                  <c:v>WND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Buildout!$U$4:$U$28</c:f>
              <c:numCache>
                <c:formatCode>m/d/yyyy</c:formatCode>
                <c:ptCount val="25"/>
                <c:pt idx="0">
                  <c:v>44197</c:v>
                </c:pt>
                <c:pt idx="1">
                  <c:v>44562</c:v>
                </c:pt>
                <c:pt idx="2">
                  <c:v>44927</c:v>
                </c:pt>
                <c:pt idx="3">
                  <c:v>45292</c:v>
                </c:pt>
                <c:pt idx="4">
                  <c:v>45658</c:v>
                </c:pt>
                <c:pt idx="5">
                  <c:v>46023</c:v>
                </c:pt>
                <c:pt idx="6">
                  <c:v>46388</c:v>
                </c:pt>
                <c:pt idx="7">
                  <c:v>46753</c:v>
                </c:pt>
                <c:pt idx="8">
                  <c:v>47119</c:v>
                </c:pt>
                <c:pt idx="9">
                  <c:v>47484</c:v>
                </c:pt>
                <c:pt idx="10">
                  <c:v>47849</c:v>
                </c:pt>
                <c:pt idx="11">
                  <c:v>48214</c:v>
                </c:pt>
                <c:pt idx="12">
                  <c:v>48580</c:v>
                </c:pt>
                <c:pt idx="13">
                  <c:v>48945</c:v>
                </c:pt>
                <c:pt idx="14">
                  <c:v>49310</c:v>
                </c:pt>
                <c:pt idx="15">
                  <c:v>49675</c:v>
                </c:pt>
                <c:pt idx="16">
                  <c:v>50041</c:v>
                </c:pt>
                <c:pt idx="17">
                  <c:v>50406</c:v>
                </c:pt>
                <c:pt idx="18">
                  <c:v>50771</c:v>
                </c:pt>
                <c:pt idx="19">
                  <c:v>51136</c:v>
                </c:pt>
                <c:pt idx="20">
                  <c:v>51502</c:v>
                </c:pt>
                <c:pt idx="21">
                  <c:v>51867</c:v>
                </c:pt>
                <c:pt idx="22">
                  <c:v>52232</c:v>
                </c:pt>
                <c:pt idx="23">
                  <c:v>52597</c:v>
                </c:pt>
                <c:pt idx="24">
                  <c:v>52963</c:v>
                </c:pt>
              </c:numCache>
            </c:numRef>
          </c:cat>
          <c:val>
            <c:numRef>
              <c:f>Buildout!$X$4:$X$28</c:f>
              <c:numCache>
                <c:formatCode>_(* #,##0_);_(* \(#,##0\);_(* "-"??_);_(@_)</c:formatCode>
                <c:ptCount val="25"/>
                <c:pt idx="0">
                  <c:v>-800.21799999999996</c:v>
                </c:pt>
                <c:pt idx="1">
                  <c:v>-4489.9344000000001</c:v>
                </c:pt>
                <c:pt idx="2">
                  <c:v>-6852.8606</c:v>
                </c:pt>
                <c:pt idx="3">
                  <c:v>-16284.344500000001</c:v>
                </c:pt>
                <c:pt idx="4">
                  <c:v>-16665.105499999998</c:v>
                </c:pt>
                <c:pt idx="5">
                  <c:v>-17928.4185</c:v>
                </c:pt>
                <c:pt idx="6">
                  <c:v>-20239.855199999998</c:v>
                </c:pt>
                <c:pt idx="7">
                  <c:v>-19162.768199999999</c:v>
                </c:pt>
                <c:pt idx="8">
                  <c:v>-18215.402399999999</c:v>
                </c:pt>
                <c:pt idx="9">
                  <c:v>-18286.941599999998</c:v>
                </c:pt>
                <c:pt idx="10">
                  <c:v>-11886.941599999998</c:v>
                </c:pt>
                <c:pt idx="11">
                  <c:v>-8465.7639999999992</c:v>
                </c:pt>
                <c:pt idx="12">
                  <c:v>-8711.0247999999992</c:v>
                </c:pt>
                <c:pt idx="13">
                  <c:v>-9111.8847999999998</c:v>
                </c:pt>
                <c:pt idx="14">
                  <c:v>-9154.0967999999993</c:v>
                </c:pt>
                <c:pt idx="15">
                  <c:v>-8993.6718000000001</c:v>
                </c:pt>
                <c:pt idx="16">
                  <c:v>-3707.5879999999997</c:v>
                </c:pt>
                <c:pt idx="17">
                  <c:v>-5305.7063999999991</c:v>
                </c:pt>
                <c:pt idx="18">
                  <c:v>-5357.7243999999992</c:v>
                </c:pt>
                <c:pt idx="19">
                  <c:v>-4402.1203999999998</c:v>
                </c:pt>
                <c:pt idx="20">
                  <c:v>-4402.1203999999998</c:v>
                </c:pt>
                <c:pt idx="21">
                  <c:v>-9246.4459999999963</c:v>
                </c:pt>
                <c:pt idx="22">
                  <c:v>-8192.8089999999975</c:v>
                </c:pt>
                <c:pt idx="23">
                  <c:v>-5670.2681999999986</c:v>
                </c:pt>
                <c:pt idx="24">
                  <c:v>-8650.3940000000002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3F8-4F6F-AE48-7B37A900DA85}"/>
            </c:ext>
          </c:extLst>
        </c:ser>
        <c:ser>
          <c:idx val="3"/>
          <c:order val="3"/>
          <c:tx>
            <c:strRef>
              <c:f>Buildout!$Y$3</c:f>
              <c:strCache>
                <c:ptCount val="1"/>
                <c:pt idx="0">
                  <c:v>Solar Plus Battery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Buildout!$U$4:$U$28</c:f>
              <c:numCache>
                <c:formatCode>m/d/yyyy</c:formatCode>
                <c:ptCount val="25"/>
                <c:pt idx="0">
                  <c:v>44197</c:v>
                </c:pt>
                <c:pt idx="1">
                  <c:v>44562</c:v>
                </c:pt>
                <c:pt idx="2">
                  <c:v>44927</c:v>
                </c:pt>
                <c:pt idx="3">
                  <c:v>45292</c:v>
                </c:pt>
                <c:pt idx="4">
                  <c:v>45658</c:v>
                </c:pt>
                <c:pt idx="5">
                  <c:v>46023</c:v>
                </c:pt>
                <c:pt idx="6">
                  <c:v>46388</c:v>
                </c:pt>
                <c:pt idx="7">
                  <c:v>46753</c:v>
                </c:pt>
                <c:pt idx="8">
                  <c:v>47119</c:v>
                </c:pt>
                <c:pt idx="9">
                  <c:v>47484</c:v>
                </c:pt>
                <c:pt idx="10">
                  <c:v>47849</c:v>
                </c:pt>
                <c:pt idx="11">
                  <c:v>48214</c:v>
                </c:pt>
                <c:pt idx="12">
                  <c:v>48580</c:v>
                </c:pt>
                <c:pt idx="13">
                  <c:v>48945</c:v>
                </c:pt>
                <c:pt idx="14">
                  <c:v>49310</c:v>
                </c:pt>
                <c:pt idx="15">
                  <c:v>49675</c:v>
                </c:pt>
                <c:pt idx="16">
                  <c:v>50041</c:v>
                </c:pt>
                <c:pt idx="17">
                  <c:v>50406</c:v>
                </c:pt>
                <c:pt idx="18">
                  <c:v>50771</c:v>
                </c:pt>
                <c:pt idx="19">
                  <c:v>51136</c:v>
                </c:pt>
                <c:pt idx="20">
                  <c:v>51502</c:v>
                </c:pt>
                <c:pt idx="21">
                  <c:v>51867</c:v>
                </c:pt>
                <c:pt idx="22">
                  <c:v>52232</c:v>
                </c:pt>
                <c:pt idx="23">
                  <c:v>52597</c:v>
                </c:pt>
                <c:pt idx="24">
                  <c:v>52963</c:v>
                </c:pt>
              </c:numCache>
            </c:numRef>
          </c:cat>
          <c:val>
            <c:numRef>
              <c:f>Buildout!$Y$4:$Y$28</c:f>
              <c:numCache>
                <c:formatCode>_(* #,##0_);_(* \(#,##0\);_(* "-"??_);_(@_)</c:formatCode>
                <c:ptCount val="25"/>
                <c:pt idx="0">
                  <c:v>-12293.436999999998</c:v>
                </c:pt>
                <c:pt idx="1">
                  <c:v>-20755.855</c:v>
                </c:pt>
                <c:pt idx="2">
                  <c:v>-29216.418699999998</c:v>
                </c:pt>
                <c:pt idx="3">
                  <c:v>-37099.224499999997</c:v>
                </c:pt>
                <c:pt idx="4">
                  <c:v>-44692.559199999996</c:v>
                </c:pt>
                <c:pt idx="5">
                  <c:v>-52814.626199999999</c:v>
                </c:pt>
                <c:pt idx="6">
                  <c:v>-59526.008699999998</c:v>
                </c:pt>
                <c:pt idx="7">
                  <c:v>-67715.795799999993</c:v>
                </c:pt>
                <c:pt idx="8">
                  <c:v>-75112.289900000003</c:v>
                </c:pt>
                <c:pt idx="9">
                  <c:v>-79502.432499999995</c:v>
                </c:pt>
                <c:pt idx="10">
                  <c:v>-92649.863299999997</c:v>
                </c:pt>
                <c:pt idx="11">
                  <c:v>-105821.40240000001</c:v>
                </c:pt>
                <c:pt idx="12">
                  <c:v>-116052.97320000001</c:v>
                </c:pt>
                <c:pt idx="13">
                  <c:v>-126454.86580000003</c:v>
                </c:pt>
                <c:pt idx="14">
                  <c:v>-137640.01210000002</c:v>
                </c:pt>
                <c:pt idx="15">
                  <c:v>-148488.25150000004</c:v>
                </c:pt>
                <c:pt idx="16">
                  <c:v>-152202.23150000005</c:v>
                </c:pt>
                <c:pt idx="17">
                  <c:v>-156815.29420000006</c:v>
                </c:pt>
                <c:pt idx="18">
                  <c:v>-160821.22470000005</c:v>
                </c:pt>
                <c:pt idx="19">
                  <c:v>-162759.29190000004</c:v>
                </c:pt>
                <c:pt idx="20">
                  <c:v>-166021.75290000005</c:v>
                </c:pt>
                <c:pt idx="21">
                  <c:v>-169475.91550000006</c:v>
                </c:pt>
                <c:pt idx="22">
                  <c:v>-171766.10540000006</c:v>
                </c:pt>
                <c:pt idx="23">
                  <c:v>-171002.00130000006</c:v>
                </c:pt>
                <c:pt idx="24">
                  <c:v>-170401.53630000004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3F8-4F6F-AE48-7B37A900DA85}"/>
            </c:ext>
          </c:extLst>
        </c:ser>
        <c:ser>
          <c:idx val="4"/>
          <c:order val="4"/>
          <c:tx>
            <c:strRef>
              <c:f>Buildout!$Z$3</c:f>
              <c:strCache>
                <c:ptCount val="1"/>
                <c:pt idx="0">
                  <c:v>Offshore Wind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Buildout!$U$4:$U$28</c:f>
              <c:numCache>
                <c:formatCode>m/d/yyyy</c:formatCode>
                <c:ptCount val="25"/>
                <c:pt idx="0">
                  <c:v>44197</c:v>
                </c:pt>
                <c:pt idx="1">
                  <c:v>44562</c:v>
                </c:pt>
                <c:pt idx="2">
                  <c:v>44927</c:v>
                </c:pt>
                <c:pt idx="3">
                  <c:v>45292</c:v>
                </c:pt>
                <c:pt idx="4">
                  <c:v>45658</c:v>
                </c:pt>
                <c:pt idx="5">
                  <c:v>46023</c:v>
                </c:pt>
                <c:pt idx="6">
                  <c:v>46388</c:v>
                </c:pt>
                <c:pt idx="7">
                  <c:v>46753</c:v>
                </c:pt>
                <c:pt idx="8">
                  <c:v>47119</c:v>
                </c:pt>
                <c:pt idx="9">
                  <c:v>47484</c:v>
                </c:pt>
                <c:pt idx="10">
                  <c:v>47849</c:v>
                </c:pt>
                <c:pt idx="11">
                  <c:v>48214</c:v>
                </c:pt>
                <c:pt idx="12">
                  <c:v>48580</c:v>
                </c:pt>
                <c:pt idx="13">
                  <c:v>48945</c:v>
                </c:pt>
                <c:pt idx="14">
                  <c:v>49310</c:v>
                </c:pt>
                <c:pt idx="15">
                  <c:v>49675</c:v>
                </c:pt>
                <c:pt idx="16">
                  <c:v>50041</c:v>
                </c:pt>
                <c:pt idx="17">
                  <c:v>50406</c:v>
                </c:pt>
                <c:pt idx="18">
                  <c:v>50771</c:v>
                </c:pt>
                <c:pt idx="19">
                  <c:v>51136</c:v>
                </c:pt>
                <c:pt idx="20">
                  <c:v>51502</c:v>
                </c:pt>
                <c:pt idx="21">
                  <c:v>51867</c:v>
                </c:pt>
                <c:pt idx="22">
                  <c:v>52232</c:v>
                </c:pt>
                <c:pt idx="23">
                  <c:v>52597</c:v>
                </c:pt>
                <c:pt idx="24">
                  <c:v>52963</c:v>
                </c:pt>
              </c:numCache>
            </c:numRef>
          </c:cat>
          <c:val>
            <c:numRef>
              <c:f>Buildout!$Z$4:$Z$28</c:f>
              <c:numCache>
                <c:formatCode>_(* #,##0_);_(* \(#,##0\);_(* "-"??_);_(@_)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-6463.0690000000004</c:v>
                </c:pt>
                <c:pt idx="10">
                  <c:v>-6463.0690000000004</c:v>
                </c:pt>
                <c:pt idx="11">
                  <c:v>-6463.0690000000004</c:v>
                </c:pt>
                <c:pt idx="12">
                  <c:v>-6463.0690000000004</c:v>
                </c:pt>
                <c:pt idx="13">
                  <c:v>-7662.8035</c:v>
                </c:pt>
                <c:pt idx="14">
                  <c:v>-7662.8035</c:v>
                </c:pt>
                <c:pt idx="15">
                  <c:v>-10000</c:v>
                </c:pt>
                <c:pt idx="16">
                  <c:v>-10000</c:v>
                </c:pt>
                <c:pt idx="17">
                  <c:v>-10000</c:v>
                </c:pt>
                <c:pt idx="18">
                  <c:v>-10000</c:v>
                </c:pt>
                <c:pt idx="19">
                  <c:v>-10000</c:v>
                </c:pt>
                <c:pt idx="20">
                  <c:v>-10000</c:v>
                </c:pt>
                <c:pt idx="21">
                  <c:v>-10000</c:v>
                </c:pt>
                <c:pt idx="22">
                  <c:v>-10000</c:v>
                </c:pt>
                <c:pt idx="23">
                  <c:v>-10000</c:v>
                </c:pt>
                <c:pt idx="24">
                  <c:v>-8893.8824999999997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3F8-4F6F-AE48-7B37A900DA85}"/>
            </c:ext>
          </c:extLst>
        </c:ser>
        <c:ser>
          <c:idx val="5"/>
          <c:order val="5"/>
          <c:tx>
            <c:strRef>
              <c:f>Buildout!$AA$3</c:f>
              <c:strCache>
                <c:ptCount val="1"/>
                <c:pt idx="0">
                  <c:v>Storage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Buildout!$U$4:$U$28</c:f>
              <c:numCache>
                <c:formatCode>m/d/yyyy</c:formatCode>
                <c:ptCount val="25"/>
                <c:pt idx="0">
                  <c:v>44197</c:v>
                </c:pt>
                <c:pt idx="1">
                  <c:v>44562</c:v>
                </c:pt>
                <c:pt idx="2">
                  <c:v>44927</c:v>
                </c:pt>
                <c:pt idx="3">
                  <c:v>45292</c:v>
                </c:pt>
                <c:pt idx="4">
                  <c:v>45658</c:v>
                </c:pt>
                <c:pt idx="5">
                  <c:v>46023</c:v>
                </c:pt>
                <c:pt idx="6">
                  <c:v>46388</c:v>
                </c:pt>
                <c:pt idx="7">
                  <c:v>46753</c:v>
                </c:pt>
                <c:pt idx="8">
                  <c:v>47119</c:v>
                </c:pt>
                <c:pt idx="9">
                  <c:v>47484</c:v>
                </c:pt>
                <c:pt idx="10">
                  <c:v>47849</c:v>
                </c:pt>
                <c:pt idx="11">
                  <c:v>48214</c:v>
                </c:pt>
                <c:pt idx="12">
                  <c:v>48580</c:v>
                </c:pt>
                <c:pt idx="13">
                  <c:v>48945</c:v>
                </c:pt>
                <c:pt idx="14">
                  <c:v>49310</c:v>
                </c:pt>
                <c:pt idx="15">
                  <c:v>49675</c:v>
                </c:pt>
                <c:pt idx="16">
                  <c:v>50041</c:v>
                </c:pt>
                <c:pt idx="17">
                  <c:v>50406</c:v>
                </c:pt>
                <c:pt idx="18">
                  <c:v>50771</c:v>
                </c:pt>
                <c:pt idx="19">
                  <c:v>51136</c:v>
                </c:pt>
                <c:pt idx="20">
                  <c:v>51502</c:v>
                </c:pt>
                <c:pt idx="21">
                  <c:v>51867</c:v>
                </c:pt>
                <c:pt idx="22">
                  <c:v>52232</c:v>
                </c:pt>
                <c:pt idx="23">
                  <c:v>52597</c:v>
                </c:pt>
                <c:pt idx="24">
                  <c:v>52963</c:v>
                </c:pt>
              </c:numCache>
            </c:numRef>
          </c:cat>
          <c:val>
            <c:numRef>
              <c:f>Buildout!$AA$4:$AA$28</c:f>
              <c:numCache>
                <c:formatCode>_(* #,##0_);_(* \(#,##0\);_(* "-"??_);_(@_)</c:formatCode>
                <c:ptCount val="25"/>
                <c:pt idx="0">
                  <c:v>8342.9539999999979</c:v>
                </c:pt>
                <c:pt idx="1">
                  <c:v>12628.812</c:v>
                </c:pt>
                <c:pt idx="2">
                  <c:v>16697.339999999997</c:v>
                </c:pt>
                <c:pt idx="3">
                  <c:v>17191.403999999995</c:v>
                </c:pt>
                <c:pt idx="4">
                  <c:v>17487.809999999998</c:v>
                </c:pt>
                <c:pt idx="5">
                  <c:v>17487.809999999998</c:v>
                </c:pt>
                <c:pt idx="6">
                  <c:v>17499.825999999994</c:v>
                </c:pt>
                <c:pt idx="7">
                  <c:v>17540.775999999998</c:v>
                </c:pt>
                <c:pt idx="8">
                  <c:v>17554.525999999998</c:v>
                </c:pt>
                <c:pt idx="9">
                  <c:v>17554.525999999998</c:v>
                </c:pt>
                <c:pt idx="10">
                  <c:v>17554.525999999998</c:v>
                </c:pt>
                <c:pt idx="11">
                  <c:v>17656.237999999998</c:v>
                </c:pt>
                <c:pt idx="12">
                  <c:v>17677.781999999999</c:v>
                </c:pt>
                <c:pt idx="13">
                  <c:v>17677.781999999999</c:v>
                </c:pt>
                <c:pt idx="14">
                  <c:v>17686.098999999995</c:v>
                </c:pt>
                <c:pt idx="15">
                  <c:v>17686.098999999995</c:v>
                </c:pt>
                <c:pt idx="16">
                  <c:v>17686.098999999995</c:v>
                </c:pt>
                <c:pt idx="17">
                  <c:v>17780.589</c:v>
                </c:pt>
                <c:pt idx="18">
                  <c:v>17780.589</c:v>
                </c:pt>
                <c:pt idx="19">
                  <c:v>17970.606999999996</c:v>
                </c:pt>
                <c:pt idx="20">
                  <c:v>17980.468000000001</c:v>
                </c:pt>
                <c:pt idx="21">
                  <c:v>17980.468000000001</c:v>
                </c:pt>
                <c:pt idx="22">
                  <c:v>17951.11</c:v>
                </c:pt>
                <c:pt idx="23">
                  <c:v>18286.498</c:v>
                </c:pt>
                <c:pt idx="24">
                  <c:v>20566.752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3F8-4F6F-AE48-7B37A900DA85}"/>
            </c:ext>
          </c:extLst>
        </c:ser>
        <c:ser>
          <c:idx val="6"/>
          <c:order val="6"/>
          <c:tx>
            <c:strRef>
              <c:f>Buildout!$AB$3</c:f>
              <c:strCache>
                <c:ptCount val="1"/>
                <c:pt idx="0">
                  <c:v>Pumped Storage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Buildout!$U$4:$U$28</c:f>
              <c:numCache>
                <c:formatCode>m/d/yyyy</c:formatCode>
                <c:ptCount val="25"/>
                <c:pt idx="0">
                  <c:v>44197</c:v>
                </c:pt>
                <c:pt idx="1">
                  <c:v>44562</c:v>
                </c:pt>
                <c:pt idx="2">
                  <c:v>44927</c:v>
                </c:pt>
                <c:pt idx="3">
                  <c:v>45292</c:v>
                </c:pt>
                <c:pt idx="4">
                  <c:v>45658</c:v>
                </c:pt>
                <c:pt idx="5">
                  <c:v>46023</c:v>
                </c:pt>
                <c:pt idx="6">
                  <c:v>46388</c:v>
                </c:pt>
                <c:pt idx="7">
                  <c:v>46753</c:v>
                </c:pt>
                <c:pt idx="8">
                  <c:v>47119</c:v>
                </c:pt>
                <c:pt idx="9">
                  <c:v>47484</c:v>
                </c:pt>
                <c:pt idx="10">
                  <c:v>47849</c:v>
                </c:pt>
                <c:pt idx="11">
                  <c:v>48214</c:v>
                </c:pt>
                <c:pt idx="12">
                  <c:v>48580</c:v>
                </c:pt>
                <c:pt idx="13">
                  <c:v>48945</c:v>
                </c:pt>
                <c:pt idx="14">
                  <c:v>49310</c:v>
                </c:pt>
                <c:pt idx="15">
                  <c:v>49675</c:v>
                </c:pt>
                <c:pt idx="16">
                  <c:v>50041</c:v>
                </c:pt>
                <c:pt idx="17">
                  <c:v>50406</c:v>
                </c:pt>
                <c:pt idx="18">
                  <c:v>50771</c:v>
                </c:pt>
                <c:pt idx="19">
                  <c:v>51136</c:v>
                </c:pt>
                <c:pt idx="20">
                  <c:v>51502</c:v>
                </c:pt>
                <c:pt idx="21">
                  <c:v>51867</c:v>
                </c:pt>
                <c:pt idx="22">
                  <c:v>52232</c:v>
                </c:pt>
                <c:pt idx="23">
                  <c:v>52597</c:v>
                </c:pt>
                <c:pt idx="24">
                  <c:v>52963</c:v>
                </c:pt>
              </c:numCache>
            </c:numRef>
          </c:cat>
          <c:val>
            <c:numRef>
              <c:f>Buildout!$AB$4:$AB$28</c:f>
              <c:numCache>
                <c:formatCode>_(* #,##0_);_(* \(#,##0\);_(* "-"??_);_(@_)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400</c:v>
                </c:pt>
                <c:pt idx="5">
                  <c:v>400</c:v>
                </c:pt>
                <c:pt idx="6">
                  <c:v>400</c:v>
                </c:pt>
                <c:pt idx="7">
                  <c:v>400</c:v>
                </c:pt>
                <c:pt idx="8">
                  <c:v>400</c:v>
                </c:pt>
                <c:pt idx="9">
                  <c:v>-4100</c:v>
                </c:pt>
                <c:pt idx="10">
                  <c:v>-4100</c:v>
                </c:pt>
                <c:pt idx="11">
                  <c:v>-4850</c:v>
                </c:pt>
                <c:pt idx="12">
                  <c:v>-4850</c:v>
                </c:pt>
                <c:pt idx="13">
                  <c:v>-4850</c:v>
                </c:pt>
                <c:pt idx="14">
                  <c:v>-4850</c:v>
                </c:pt>
                <c:pt idx="15">
                  <c:v>-4850</c:v>
                </c:pt>
                <c:pt idx="16">
                  <c:v>-4850</c:v>
                </c:pt>
                <c:pt idx="17">
                  <c:v>-4850</c:v>
                </c:pt>
                <c:pt idx="18">
                  <c:v>-4850</c:v>
                </c:pt>
                <c:pt idx="19">
                  <c:v>-5250</c:v>
                </c:pt>
                <c:pt idx="20">
                  <c:v>-5400</c:v>
                </c:pt>
                <c:pt idx="21">
                  <c:v>-4700</c:v>
                </c:pt>
                <c:pt idx="22">
                  <c:v>-4700</c:v>
                </c:pt>
                <c:pt idx="23">
                  <c:v>-4400</c:v>
                </c:pt>
                <c:pt idx="24">
                  <c:v>-1250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3F8-4F6F-AE48-7B37A900DA85}"/>
            </c:ext>
          </c:extLst>
        </c:ser>
        <c:ser>
          <c:idx val="7"/>
          <c:order val="7"/>
          <c:tx>
            <c:strRef>
              <c:f>Buildout!$AC$3</c:f>
              <c:strCache>
                <c:ptCount val="1"/>
                <c:pt idx="0">
                  <c:v>Proxy Clean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Buildout!$U$4:$U$28</c:f>
              <c:numCache>
                <c:formatCode>m/d/yyyy</c:formatCode>
                <c:ptCount val="25"/>
                <c:pt idx="0">
                  <c:v>44197</c:v>
                </c:pt>
                <c:pt idx="1">
                  <c:v>44562</c:v>
                </c:pt>
                <c:pt idx="2">
                  <c:v>44927</c:v>
                </c:pt>
                <c:pt idx="3">
                  <c:v>45292</c:v>
                </c:pt>
                <c:pt idx="4">
                  <c:v>45658</c:v>
                </c:pt>
                <c:pt idx="5">
                  <c:v>46023</c:v>
                </c:pt>
                <c:pt idx="6">
                  <c:v>46388</c:v>
                </c:pt>
                <c:pt idx="7">
                  <c:v>46753</c:v>
                </c:pt>
                <c:pt idx="8">
                  <c:v>47119</c:v>
                </c:pt>
                <c:pt idx="9">
                  <c:v>47484</c:v>
                </c:pt>
                <c:pt idx="10">
                  <c:v>47849</c:v>
                </c:pt>
                <c:pt idx="11">
                  <c:v>48214</c:v>
                </c:pt>
                <c:pt idx="12">
                  <c:v>48580</c:v>
                </c:pt>
                <c:pt idx="13">
                  <c:v>48945</c:v>
                </c:pt>
                <c:pt idx="14">
                  <c:v>49310</c:v>
                </c:pt>
                <c:pt idx="15">
                  <c:v>49675</c:v>
                </c:pt>
                <c:pt idx="16">
                  <c:v>50041</c:v>
                </c:pt>
                <c:pt idx="17">
                  <c:v>50406</c:v>
                </c:pt>
                <c:pt idx="18">
                  <c:v>50771</c:v>
                </c:pt>
                <c:pt idx="19">
                  <c:v>51136</c:v>
                </c:pt>
                <c:pt idx="20">
                  <c:v>51502</c:v>
                </c:pt>
                <c:pt idx="21">
                  <c:v>51867</c:v>
                </c:pt>
                <c:pt idx="22">
                  <c:v>52232</c:v>
                </c:pt>
                <c:pt idx="23">
                  <c:v>52597</c:v>
                </c:pt>
                <c:pt idx="24">
                  <c:v>52963</c:v>
                </c:pt>
              </c:numCache>
            </c:numRef>
          </c:cat>
          <c:val>
            <c:numRef>
              <c:f>Buildout!$AC$4:$AC$28</c:f>
              <c:numCache>
                <c:formatCode>_(* #,##0_);_(* \(#,##0\);_(* "-"??_);_(@_)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E3F8-4F6F-AE48-7B37A900DA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82560511"/>
        <c:axId val="2046639823"/>
      </c:lineChart>
      <c:dateAx>
        <c:axId val="1882560511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46639823"/>
        <c:crosses val="autoZero"/>
        <c:auto val="1"/>
        <c:lblOffset val="100"/>
        <c:baseTimeUnit val="years"/>
      </c:dateAx>
      <c:valAx>
        <c:axId val="20466398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Buildout Difference from Baseline Conditions in Nameplate Megawatts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825605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9090D3FF-9A1F-4F6D-B279-3CD825F358F9}">
  <sheetPr/>
  <sheetViews>
    <sheetView zoomScale="93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4677" cy="6288548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D1757B7-BC8C-4A9B-952C-35E67D19929F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8A6356-AEF3-441F-8A8C-0B3DD4563791}">
  <dimension ref="A1:AC28"/>
  <sheetViews>
    <sheetView tabSelected="1" workbookViewId="0">
      <selection activeCell="E12" sqref="E12"/>
    </sheetView>
  </sheetViews>
  <sheetFormatPr defaultRowHeight="12.75" x14ac:dyDescent="0.2"/>
  <cols>
    <col min="5" max="5" width="17.5703125" bestFit="1" customWidth="1"/>
    <col min="16" max="16" width="14" bestFit="1" customWidth="1"/>
    <col min="26" max="26" width="14" bestFit="1" customWidth="1"/>
    <col min="28" max="28" width="15.42578125" customWidth="1"/>
  </cols>
  <sheetData>
    <row r="1" spans="1:29" x14ac:dyDescent="0.2">
      <c r="A1" s="1" t="s">
        <v>0</v>
      </c>
    </row>
    <row r="2" spans="1:29" x14ac:dyDescent="0.2">
      <c r="A2" t="s">
        <v>17</v>
      </c>
      <c r="K2" t="s">
        <v>1</v>
      </c>
      <c r="U2" t="s">
        <v>2</v>
      </c>
    </row>
    <row r="3" spans="1:29" x14ac:dyDescent="0.2">
      <c r="A3" s="2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16</v>
      </c>
      <c r="K3" s="2" t="s">
        <v>11</v>
      </c>
      <c r="L3" s="2" t="s">
        <v>12</v>
      </c>
      <c r="M3" s="2" t="s">
        <v>13</v>
      </c>
      <c r="N3" s="2" t="s">
        <v>14</v>
      </c>
      <c r="O3" s="2" t="s">
        <v>15</v>
      </c>
      <c r="P3" s="2" t="s">
        <v>8</v>
      </c>
      <c r="Q3" s="2" t="s">
        <v>9</v>
      </c>
      <c r="R3" s="2" t="s">
        <v>10</v>
      </c>
      <c r="S3" s="2" t="s">
        <v>16</v>
      </c>
      <c r="U3" s="2" t="s">
        <v>3</v>
      </c>
      <c r="V3" s="2" t="s">
        <v>4</v>
      </c>
      <c r="W3" s="2" t="s">
        <v>5</v>
      </c>
      <c r="X3" s="2" t="s">
        <v>6</v>
      </c>
      <c r="Y3" s="2" t="s">
        <v>7</v>
      </c>
      <c r="Z3" s="2" t="s">
        <v>8</v>
      </c>
      <c r="AA3" s="2" t="s">
        <v>9</v>
      </c>
      <c r="AB3" s="2" t="s">
        <v>10</v>
      </c>
      <c r="AC3" s="7" t="s">
        <v>16</v>
      </c>
    </row>
    <row r="4" spans="1:29" x14ac:dyDescent="0.2">
      <c r="A4" s="3">
        <v>44197</v>
      </c>
      <c r="B4" s="4">
        <v>11775.5821</v>
      </c>
      <c r="C4" s="4">
        <v>2145</v>
      </c>
      <c r="D4" s="4">
        <v>0</v>
      </c>
      <c r="E4" s="4">
        <v>906.55799999999999</v>
      </c>
      <c r="F4" s="4">
        <v>0</v>
      </c>
      <c r="G4" s="4">
        <v>13836.348999999998</v>
      </c>
      <c r="H4" s="4">
        <v>0</v>
      </c>
      <c r="I4" s="4">
        <v>0</v>
      </c>
      <c r="K4" s="5">
        <v>2021</v>
      </c>
      <c r="L4" s="4">
        <v>13751.014149999999</v>
      </c>
      <c r="M4" s="4">
        <v>2680</v>
      </c>
      <c r="N4" s="4">
        <v>800.21799999999996</v>
      </c>
      <c r="O4" s="4">
        <v>13199.994999999999</v>
      </c>
      <c r="P4" s="4">
        <v>0</v>
      </c>
      <c r="Q4" s="4">
        <v>5493.3950000000004</v>
      </c>
      <c r="R4" s="4">
        <v>0</v>
      </c>
      <c r="U4" s="3">
        <v>44197</v>
      </c>
      <c r="V4" s="4">
        <f>B4-L4</f>
        <v>-1975.4320499999994</v>
      </c>
      <c r="W4" s="4">
        <f t="shared" ref="W4:AC19" si="0">C4-M4</f>
        <v>-535</v>
      </c>
      <c r="X4" s="4">
        <f t="shared" si="0"/>
        <v>-800.21799999999996</v>
      </c>
      <c r="Y4" s="4">
        <f t="shared" si="0"/>
        <v>-12293.436999999998</v>
      </c>
      <c r="Z4" s="4">
        <f t="shared" si="0"/>
        <v>0</v>
      </c>
      <c r="AA4" s="4">
        <f t="shared" si="0"/>
        <v>8342.9539999999979</v>
      </c>
      <c r="AB4" s="4">
        <f t="shared" si="0"/>
        <v>0</v>
      </c>
      <c r="AC4" s="4">
        <f t="shared" si="0"/>
        <v>0</v>
      </c>
    </row>
    <row r="5" spans="1:29" x14ac:dyDescent="0.2">
      <c r="A5" s="3">
        <v>44562</v>
      </c>
      <c r="B5" s="4">
        <v>18272.62385</v>
      </c>
      <c r="C5" s="4">
        <v>2382</v>
      </c>
      <c r="D5" s="4">
        <v>110.3296</v>
      </c>
      <c r="E5" s="4">
        <v>1144.1399999999999</v>
      </c>
      <c r="F5" s="4">
        <v>0</v>
      </c>
      <c r="G5" s="4">
        <v>18632.394</v>
      </c>
      <c r="H5" s="4">
        <v>0</v>
      </c>
      <c r="I5" s="4">
        <v>0</v>
      </c>
      <c r="K5" s="6">
        <f>K4+1</f>
        <v>2022</v>
      </c>
      <c r="L5" s="4">
        <v>24688.154649999997</v>
      </c>
      <c r="M5" s="4">
        <v>6079</v>
      </c>
      <c r="N5" s="4">
        <v>4600.2640000000001</v>
      </c>
      <c r="O5" s="4">
        <v>21899.994999999999</v>
      </c>
      <c r="P5" s="4">
        <v>0</v>
      </c>
      <c r="Q5" s="4">
        <v>6003.5820000000003</v>
      </c>
      <c r="R5" s="4">
        <v>0</v>
      </c>
      <c r="U5" s="3">
        <v>44562</v>
      </c>
      <c r="V5" s="4">
        <f t="shared" ref="V5:AC28" si="1">B5-L5</f>
        <v>-6415.5307999999968</v>
      </c>
      <c r="W5" s="4">
        <f t="shared" si="0"/>
        <v>-3697</v>
      </c>
      <c r="X5" s="4">
        <f t="shared" si="0"/>
        <v>-4489.9344000000001</v>
      </c>
      <c r="Y5" s="4">
        <f t="shared" si="0"/>
        <v>-20755.855</v>
      </c>
      <c r="Z5" s="4">
        <f t="shared" si="0"/>
        <v>0</v>
      </c>
      <c r="AA5" s="4">
        <f t="shared" si="0"/>
        <v>12628.812</v>
      </c>
      <c r="AB5" s="4">
        <f t="shared" si="0"/>
        <v>0</v>
      </c>
      <c r="AC5" s="4">
        <f t="shared" si="0"/>
        <v>0</v>
      </c>
    </row>
    <row r="6" spans="1:29" x14ac:dyDescent="0.2">
      <c r="A6" s="3">
        <v>44927</v>
      </c>
      <c r="B6" s="4">
        <v>23979.172449999998</v>
      </c>
      <c r="C6" s="4">
        <v>4335</v>
      </c>
      <c r="D6" s="4">
        <v>110.3296</v>
      </c>
      <c r="E6" s="4">
        <v>1383.5762999999999</v>
      </c>
      <c r="F6" s="4">
        <v>0</v>
      </c>
      <c r="G6" s="4">
        <v>22700.921999999999</v>
      </c>
      <c r="H6" s="4">
        <v>0</v>
      </c>
      <c r="I6" s="4">
        <v>0</v>
      </c>
      <c r="K6" s="6">
        <f t="shared" ref="K6:K28" si="2">K5+1</f>
        <v>2023</v>
      </c>
      <c r="L6" s="4">
        <v>33638.154649999997</v>
      </c>
      <c r="M6" s="4">
        <v>8665</v>
      </c>
      <c r="N6" s="4">
        <v>6963.1902</v>
      </c>
      <c r="O6" s="4">
        <v>30599.994999999999</v>
      </c>
      <c r="P6" s="4">
        <v>0</v>
      </c>
      <c r="Q6" s="4">
        <v>6003.5820000000003</v>
      </c>
      <c r="R6" s="4">
        <v>0</v>
      </c>
      <c r="U6" s="3">
        <v>44927</v>
      </c>
      <c r="V6" s="4">
        <f t="shared" si="1"/>
        <v>-9658.9821999999986</v>
      </c>
      <c r="W6" s="4">
        <f t="shared" si="0"/>
        <v>-4330</v>
      </c>
      <c r="X6" s="4">
        <f t="shared" si="0"/>
        <v>-6852.8606</v>
      </c>
      <c r="Y6" s="4">
        <f t="shared" si="0"/>
        <v>-29216.418699999998</v>
      </c>
      <c r="Z6" s="4">
        <f t="shared" si="0"/>
        <v>0</v>
      </c>
      <c r="AA6" s="4">
        <f t="shared" si="0"/>
        <v>16697.339999999997</v>
      </c>
      <c r="AB6" s="4">
        <f t="shared" si="0"/>
        <v>0</v>
      </c>
      <c r="AC6" s="4">
        <f t="shared" si="0"/>
        <v>0</v>
      </c>
    </row>
    <row r="7" spans="1:29" x14ac:dyDescent="0.2">
      <c r="A7" s="3">
        <v>45292</v>
      </c>
      <c r="B7" s="4">
        <v>25479.120349999997</v>
      </c>
      <c r="C7" s="4">
        <v>4572</v>
      </c>
      <c r="D7" s="4">
        <v>110.3296</v>
      </c>
      <c r="E7" s="4">
        <v>1500.7704999999999</v>
      </c>
      <c r="F7" s="4">
        <v>0</v>
      </c>
      <c r="G7" s="4">
        <v>23194.985999999997</v>
      </c>
      <c r="H7" s="4">
        <v>0</v>
      </c>
      <c r="I7" s="4">
        <v>0</v>
      </c>
      <c r="K7" s="6">
        <f t="shared" si="2"/>
        <v>2024</v>
      </c>
      <c r="L7" s="4">
        <v>42588.154649999997</v>
      </c>
      <c r="M7" s="4">
        <v>11014</v>
      </c>
      <c r="N7" s="4">
        <v>16394.6741</v>
      </c>
      <c r="O7" s="4">
        <v>38599.994999999995</v>
      </c>
      <c r="P7" s="4">
        <v>0</v>
      </c>
      <c r="Q7" s="4">
        <v>6003.5820000000003</v>
      </c>
      <c r="R7" s="4">
        <v>0</v>
      </c>
      <c r="U7" s="3">
        <v>45292</v>
      </c>
      <c r="V7" s="4">
        <f t="shared" si="1"/>
        <v>-17109.034299999999</v>
      </c>
      <c r="W7" s="4">
        <f t="shared" si="0"/>
        <v>-6442</v>
      </c>
      <c r="X7" s="4">
        <f t="shared" si="0"/>
        <v>-16284.344500000001</v>
      </c>
      <c r="Y7" s="4">
        <f t="shared" si="0"/>
        <v>-37099.224499999997</v>
      </c>
      <c r="Z7" s="4">
        <f t="shared" si="0"/>
        <v>0</v>
      </c>
      <c r="AA7" s="4">
        <f t="shared" si="0"/>
        <v>17191.403999999995</v>
      </c>
      <c r="AB7" s="4">
        <f t="shared" si="0"/>
        <v>0</v>
      </c>
      <c r="AC7" s="4">
        <f t="shared" si="0"/>
        <v>0</v>
      </c>
    </row>
    <row r="8" spans="1:29" x14ac:dyDescent="0.2">
      <c r="A8" s="3">
        <v>45658</v>
      </c>
      <c r="B8" s="4">
        <v>27742.263649999997</v>
      </c>
      <c r="C8" s="4">
        <v>5904</v>
      </c>
      <c r="D8" s="4">
        <v>110.3296</v>
      </c>
      <c r="E8" s="4">
        <v>1907.4357999999997</v>
      </c>
      <c r="F8" s="4">
        <v>0</v>
      </c>
      <c r="G8" s="4">
        <v>23491.391999999996</v>
      </c>
      <c r="H8" s="4">
        <v>400</v>
      </c>
      <c r="I8" s="4">
        <v>0</v>
      </c>
      <c r="K8" s="6">
        <f t="shared" si="2"/>
        <v>2025</v>
      </c>
      <c r="L8" s="4">
        <v>51538.154649999997</v>
      </c>
      <c r="M8" s="4">
        <v>11351</v>
      </c>
      <c r="N8" s="4">
        <v>16775.435099999999</v>
      </c>
      <c r="O8" s="4">
        <v>46599.994999999995</v>
      </c>
      <c r="P8" s="4">
        <v>0</v>
      </c>
      <c r="Q8" s="4">
        <v>6003.5820000000003</v>
      </c>
      <c r="R8" s="4">
        <v>0</v>
      </c>
      <c r="U8" s="3">
        <v>45658</v>
      </c>
      <c r="V8" s="4">
        <f t="shared" si="1"/>
        <v>-23795.891</v>
      </c>
      <c r="W8" s="4">
        <f t="shared" si="0"/>
        <v>-5447</v>
      </c>
      <c r="X8" s="4">
        <f t="shared" si="0"/>
        <v>-16665.105499999998</v>
      </c>
      <c r="Y8" s="4">
        <f t="shared" si="0"/>
        <v>-44692.559199999996</v>
      </c>
      <c r="Z8" s="4">
        <f t="shared" si="0"/>
        <v>0</v>
      </c>
      <c r="AA8" s="4">
        <f t="shared" si="0"/>
        <v>17487.809999999998</v>
      </c>
      <c r="AB8" s="4">
        <f t="shared" si="0"/>
        <v>400</v>
      </c>
      <c r="AC8" s="4">
        <f t="shared" si="0"/>
        <v>0</v>
      </c>
    </row>
    <row r="9" spans="1:29" x14ac:dyDescent="0.2">
      <c r="A9" s="3">
        <v>46023</v>
      </c>
      <c r="B9" s="4">
        <v>28426.565849999999</v>
      </c>
      <c r="C9" s="4">
        <v>6762</v>
      </c>
      <c r="D9" s="4">
        <v>246.92759999999998</v>
      </c>
      <c r="E9" s="4">
        <v>2485.3687999999997</v>
      </c>
      <c r="F9" s="4">
        <v>0</v>
      </c>
      <c r="G9" s="4">
        <v>23491.391999999996</v>
      </c>
      <c r="H9" s="4">
        <v>400</v>
      </c>
      <c r="I9" s="4">
        <v>0</v>
      </c>
      <c r="K9" s="6">
        <f t="shared" si="2"/>
        <v>2026</v>
      </c>
      <c r="L9" s="4">
        <v>60488.154649999997</v>
      </c>
      <c r="M9" s="4">
        <v>11351</v>
      </c>
      <c r="N9" s="4">
        <v>18175.346099999999</v>
      </c>
      <c r="O9" s="4">
        <v>55299.994999999995</v>
      </c>
      <c r="P9" s="4">
        <v>0</v>
      </c>
      <c r="Q9" s="4">
        <v>6003.5820000000003</v>
      </c>
      <c r="R9" s="4">
        <v>0</v>
      </c>
      <c r="U9" s="3">
        <v>46023</v>
      </c>
      <c r="V9" s="4">
        <f t="shared" si="1"/>
        <v>-32061.588799999998</v>
      </c>
      <c r="W9" s="4">
        <f t="shared" si="0"/>
        <v>-4589</v>
      </c>
      <c r="X9" s="4">
        <f t="shared" si="0"/>
        <v>-17928.4185</v>
      </c>
      <c r="Y9" s="4">
        <f t="shared" si="0"/>
        <v>-52814.626199999999</v>
      </c>
      <c r="Z9" s="4">
        <f t="shared" si="0"/>
        <v>0</v>
      </c>
      <c r="AA9" s="4">
        <f t="shared" si="0"/>
        <v>17487.809999999998</v>
      </c>
      <c r="AB9" s="4">
        <f t="shared" si="0"/>
        <v>400</v>
      </c>
      <c r="AC9" s="4">
        <f t="shared" si="0"/>
        <v>0</v>
      </c>
    </row>
    <row r="10" spans="1:29" x14ac:dyDescent="0.2">
      <c r="A10" s="3">
        <v>46388</v>
      </c>
      <c r="B10" s="4">
        <v>29359.978749999998</v>
      </c>
      <c r="C10" s="4">
        <v>7481</v>
      </c>
      <c r="D10" s="4">
        <v>2900.0987999999998</v>
      </c>
      <c r="E10" s="4">
        <v>4243.1122999999998</v>
      </c>
      <c r="F10" s="4">
        <v>0</v>
      </c>
      <c r="G10" s="4">
        <v>23503.407999999996</v>
      </c>
      <c r="H10" s="4">
        <v>800</v>
      </c>
      <c r="I10" s="4">
        <v>0</v>
      </c>
      <c r="K10" s="6">
        <f t="shared" si="2"/>
        <v>2027</v>
      </c>
      <c r="L10" s="4">
        <v>70438.154649999997</v>
      </c>
      <c r="M10" s="4">
        <v>11588</v>
      </c>
      <c r="N10" s="4">
        <v>23139.953999999998</v>
      </c>
      <c r="O10" s="4">
        <v>63769.120999999999</v>
      </c>
      <c r="P10" s="4">
        <v>0</v>
      </c>
      <c r="Q10" s="4">
        <v>6003.5820000000003</v>
      </c>
      <c r="R10" s="4">
        <v>400</v>
      </c>
      <c r="U10" s="3">
        <v>46388</v>
      </c>
      <c r="V10" s="4">
        <f t="shared" si="1"/>
        <v>-41078.175900000002</v>
      </c>
      <c r="W10" s="4">
        <f t="shared" si="0"/>
        <v>-4107</v>
      </c>
      <c r="X10" s="4">
        <f t="shared" si="0"/>
        <v>-20239.855199999998</v>
      </c>
      <c r="Y10" s="4">
        <f t="shared" si="0"/>
        <v>-59526.008699999998</v>
      </c>
      <c r="Z10" s="4">
        <f t="shared" si="0"/>
        <v>0</v>
      </c>
      <c r="AA10" s="4">
        <f t="shared" si="0"/>
        <v>17499.825999999994</v>
      </c>
      <c r="AB10" s="4">
        <f t="shared" si="0"/>
        <v>400</v>
      </c>
      <c r="AC10" s="4">
        <f t="shared" si="0"/>
        <v>0</v>
      </c>
    </row>
    <row r="11" spans="1:29" x14ac:dyDescent="0.2">
      <c r="A11" s="3">
        <v>46753</v>
      </c>
      <c r="B11" s="4">
        <v>32464.338049999998</v>
      </c>
      <c r="C11" s="4">
        <v>7481</v>
      </c>
      <c r="D11" s="4">
        <v>4464.9737999999998</v>
      </c>
      <c r="E11" s="4">
        <v>6984.1991999999991</v>
      </c>
      <c r="F11" s="4">
        <v>0</v>
      </c>
      <c r="G11" s="4">
        <v>23544.357999999997</v>
      </c>
      <c r="H11" s="4">
        <v>800</v>
      </c>
      <c r="I11" s="4">
        <v>0</v>
      </c>
      <c r="K11" s="6">
        <f t="shared" si="2"/>
        <v>2028</v>
      </c>
      <c r="L11" s="4">
        <v>81638.150649999996</v>
      </c>
      <c r="M11" s="4">
        <v>11588</v>
      </c>
      <c r="N11" s="4">
        <v>23627.741999999998</v>
      </c>
      <c r="O11" s="4">
        <v>74699.994999999995</v>
      </c>
      <c r="P11" s="4">
        <v>0</v>
      </c>
      <c r="Q11" s="4">
        <v>6003.5820000000003</v>
      </c>
      <c r="R11" s="4">
        <v>400</v>
      </c>
      <c r="U11" s="3">
        <v>46753</v>
      </c>
      <c r="V11" s="4">
        <f t="shared" si="1"/>
        <v>-49173.812599999997</v>
      </c>
      <c r="W11" s="4">
        <f t="shared" si="0"/>
        <v>-4107</v>
      </c>
      <c r="X11" s="4">
        <f t="shared" si="0"/>
        <v>-19162.768199999999</v>
      </c>
      <c r="Y11" s="4">
        <f t="shared" si="0"/>
        <v>-67715.795799999993</v>
      </c>
      <c r="Z11" s="4">
        <f t="shared" si="0"/>
        <v>0</v>
      </c>
      <c r="AA11" s="4">
        <f t="shared" si="0"/>
        <v>17540.775999999998</v>
      </c>
      <c r="AB11" s="4">
        <f t="shared" si="0"/>
        <v>400</v>
      </c>
      <c r="AC11" s="4">
        <f t="shared" si="0"/>
        <v>0</v>
      </c>
    </row>
    <row r="12" spans="1:29" x14ac:dyDescent="0.2">
      <c r="A12" s="3">
        <v>47119</v>
      </c>
      <c r="B12" s="4">
        <v>34830.68015</v>
      </c>
      <c r="C12" s="4">
        <v>7955</v>
      </c>
      <c r="D12" s="4">
        <v>7496.8905999999997</v>
      </c>
      <c r="E12" s="4">
        <v>6987.7045999999991</v>
      </c>
      <c r="F12" s="4">
        <v>0</v>
      </c>
      <c r="G12" s="4">
        <v>23558.107999999997</v>
      </c>
      <c r="H12" s="4">
        <v>800</v>
      </c>
      <c r="I12" s="4">
        <v>0</v>
      </c>
      <c r="K12" s="6">
        <f t="shared" si="2"/>
        <v>2029</v>
      </c>
      <c r="L12" s="4">
        <v>89838.150649999996</v>
      </c>
      <c r="M12" s="4">
        <v>11825</v>
      </c>
      <c r="N12" s="4">
        <v>25712.292999999998</v>
      </c>
      <c r="O12" s="4">
        <v>82099.994500000001</v>
      </c>
      <c r="P12" s="4">
        <v>0</v>
      </c>
      <c r="Q12" s="4">
        <v>6003.5820000000003</v>
      </c>
      <c r="R12" s="4">
        <v>400</v>
      </c>
      <c r="U12" s="3">
        <v>47119</v>
      </c>
      <c r="V12" s="4">
        <f t="shared" si="1"/>
        <v>-55007.470499999996</v>
      </c>
      <c r="W12" s="4">
        <f t="shared" si="0"/>
        <v>-3870</v>
      </c>
      <c r="X12" s="4">
        <f t="shared" si="0"/>
        <v>-18215.402399999999</v>
      </c>
      <c r="Y12" s="4">
        <f t="shared" si="0"/>
        <v>-75112.289900000003</v>
      </c>
      <c r="Z12" s="4">
        <f t="shared" si="0"/>
        <v>0</v>
      </c>
      <c r="AA12" s="4">
        <f t="shared" si="0"/>
        <v>17554.525999999998</v>
      </c>
      <c r="AB12" s="4">
        <f t="shared" si="0"/>
        <v>400</v>
      </c>
      <c r="AC12" s="4">
        <f t="shared" si="0"/>
        <v>0</v>
      </c>
    </row>
    <row r="13" spans="1:29" x14ac:dyDescent="0.2">
      <c r="A13" s="3">
        <v>47484</v>
      </c>
      <c r="B13" s="4">
        <v>42077.274400000002</v>
      </c>
      <c r="C13" s="4">
        <v>8192</v>
      </c>
      <c r="D13" s="4">
        <v>10425.3514</v>
      </c>
      <c r="E13" s="4">
        <v>7097.561999999999</v>
      </c>
      <c r="F13" s="4">
        <v>0</v>
      </c>
      <c r="G13" s="4">
        <v>23558.107999999997</v>
      </c>
      <c r="H13" s="4">
        <v>800</v>
      </c>
      <c r="I13" s="4">
        <v>0</v>
      </c>
      <c r="K13" s="6">
        <f t="shared" si="2"/>
        <v>2030</v>
      </c>
      <c r="L13" s="4">
        <v>89838.150649999996</v>
      </c>
      <c r="M13" s="4">
        <v>14873</v>
      </c>
      <c r="N13" s="4">
        <v>28712.292999999998</v>
      </c>
      <c r="O13" s="4">
        <v>86599.994500000001</v>
      </c>
      <c r="P13" s="4">
        <v>6463.0690000000004</v>
      </c>
      <c r="Q13" s="4">
        <v>6003.5820000000003</v>
      </c>
      <c r="R13" s="4">
        <v>4900</v>
      </c>
      <c r="U13" s="3">
        <v>47484</v>
      </c>
      <c r="V13" s="4">
        <f t="shared" si="1"/>
        <v>-47760.876249999994</v>
      </c>
      <c r="W13" s="4">
        <f t="shared" si="0"/>
        <v>-6681</v>
      </c>
      <c r="X13" s="4">
        <f t="shared" si="0"/>
        <v>-18286.941599999998</v>
      </c>
      <c r="Y13" s="4">
        <f t="shared" si="0"/>
        <v>-79502.432499999995</v>
      </c>
      <c r="Z13" s="4">
        <f t="shared" si="0"/>
        <v>-6463.0690000000004</v>
      </c>
      <c r="AA13" s="4">
        <f t="shared" si="0"/>
        <v>17554.525999999998</v>
      </c>
      <c r="AB13" s="4">
        <f t="shared" si="0"/>
        <v>-4100</v>
      </c>
      <c r="AC13" s="4">
        <f t="shared" si="0"/>
        <v>0</v>
      </c>
    </row>
    <row r="14" spans="1:29" x14ac:dyDescent="0.2">
      <c r="A14" s="3">
        <v>47849</v>
      </c>
      <c r="B14" s="4">
        <v>55314.944950000005</v>
      </c>
      <c r="C14" s="4">
        <v>8192</v>
      </c>
      <c r="D14" s="4">
        <v>16825.3514</v>
      </c>
      <c r="E14" s="4">
        <v>7150.1296999999986</v>
      </c>
      <c r="F14" s="4">
        <v>0</v>
      </c>
      <c r="G14" s="4">
        <v>23558.107999999997</v>
      </c>
      <c r="H14" s="4">
        <v>800</v>
      </c>
      <c r="I14" s="4">
        <v>0</v>
      </c>
      <c r="K14" s="6">
        <f t="shared" si="2"/>
        <v>2031</v>
      </c>
      <c r="L14" s="4">
        <v>93588.150649999996</v>
      </c>
      <c r="M14" s="4">
        <v>15110</v>
      </c>
      <c r="N14" s="4">
        <v>28712.292999999998</v>
      </c>
      <c r="O14" s="4">
        <v>99799.993000000002</v>
      </c>
      <c r="P14" s="4">
        <v>6463.0690000000004</v>
      </c>
      <c r="Q14" s="4">
        <v>6003.5820000000003</v>
      </c>
      <c r="R14" s="4">
        <v>4900</v>
      </c>
      <c r="U14" s="3">
        <v>47849</v>
      </c>
      <c r="V14" s="4">
        <f t="shared" si="1"/>
        <v>-38273.205699999991</v>
      </c>
      <c r="W14" s="4">
        <f t="shared" si="0"/>
        <v>-6918</v>
      </c>
      <c r="X14" s="4">
        <f t="shared" si="0"/>
        <v>-11886.941599999998</v>
      </c>
      <c r="Y14" s="4">
        <f t="shared" si="0"/>
        <v>-92649.863299999997</v>
      </c>
      <c r="Z14" s="4">
        <f t="shared" si="0"/>
        <v>-6463.0690000000004</v>
      </c>
      <c r="AA14" s="4">
        <f t="shared" si="0"/>
        <v>17554.525999999998</v>
      </c>
      <c r="AB14" s="4">
        <f t="shared" si="0"/>
        <v>-4100</v>
      </c>
      <c r="AC14" s="4">
        <f t="shared" si="0"/>
        <v>0</v>
      </c>
    </row>
    <row r="15" spans="1:29" x14ac:dyDescent="0.2">
      <c r="A15" s="3">
        <v>48214</v>
      </c>
      <c r="B15" s="4">
        <v>58588.657500000001</v>
      </c>
      <c r="C15" s="4">
        <v>8429</v>
      </c>
      <c r="D15" s="4">
        <v>20246.528999999999</v>
      </c>
      <c r="E15" s="4">
        <v>7178.5905999999986</v>
      </c>
      <c r="F15" s="4">
        <v>0</v>
      </c>
      <c r="G15" s="4">
        <v>23659.819999999996</v>
      </c>
      <c r="H15" s="4">
        <v>800</v>
      </c>
      <c r="I15" s="4">
        <v>0</v>
      </c>
      <c r="K15" s="6">
        <f t="shared" si="2"/>
        <v>2032</v>
      </c>
      <c r="L15" s="4">
        <v>97606.593649999995</v>
      </c>
      <c r="M15" s="4">
        <v>15347</v>
      </c>
      <c r="N15" s="4">
        <v>28712.292999999998</v>
      </c>
      <c r="O15" s="4">
        <v>112999.993</v>
      </c>
      <c r="P15" s="4">
        <v>6463.0690000000004</v>
      </c>
      <c r="Q15" s="4">
        <v>6003.5820000000003</v>
      </c>
      <c r="R15" s="4">
        <v>5650</v>
      </c>
      <c r="U15" s="3">
        <v>48214</v>
      </c>
      <c r="V15" s="4">
        <f t="shared" si="1"/>
        <v>-39017.936149999994</v>
      </c>
      <c r="W15" s="4">
        <f t="shared" si="0"/>
        <v>-6918</v>
      </c>
      <c r="X15" s="4">
        <f t="shared" si="0"/>
        <v>-8465.7639999999992</v>
      </c>
      <c r="Y15" s="4">
        <f t="shared" si="0"/>
        <v>-105821.40240000001</v>
      </c>
      <c r="Z15" s="4">
        <f t="shared" si="0"/>
        <v>-6463.0690000000004</v>
      </c>
      <c r="AA15" s="4">
        <f t="shared" si="0"/>
        <v>17656.237999999998</v>
      </c>
      <c r="AB15" s="4">
        <f t="shared" si="0"/>
        <v>-4850</v>
      </c>
      <c r="AC15" s="4">
        <f t="shared" si="0"/>
        <v>0</v>
      </c>
    </row>
    <row r="16" spans="1:29" x14ac:dyDescent="0.2">
      <c r="A16" s="3">
        <v>48580</v>
      </c>
      <c r="B16" s="4">
        <v>58642.21385</v>
      </c>
      <c r="C16" s="4">
        <v>8429</v>
      </c>
      <c r="D16" s="4">
        <v>20246.528999999999</v>
      </c>
      <c r="E16" s="4">
        <v>7447.0247999999983</v>
      </c>
      <c r="F16" s="4">
        <v>0</v>
      </c>
      <c r="G16" s="4">
        <v>23681.363999999998</v>
      </c>
      <c r="H16" s="4">
        <v>800</v>
      </c>
      <c r="I16" s="4">
        <v>0</v>
      </c>
      <c r="K16" s="6">
        <f t="shared" si="2"/>
        <v>2033</v>
      </c>
      <c r="L16" s="4">
        <v>98606.592649999991</v>
      </c>
      <c r="M16" s="4">
        <v>15584</v>
      </c>
      <c r="N16" s="4">
        <v>28957.553799999998</v>
      </c>
      <c r="O16" s="4">
        <v>123499.99800000001</v>
      </c>
      <c r="P16" s="4">
        <v>6463.0690000000004</v>
      </c>
      <c r="Q16" s="4">
        <v>6003.5820000000003</v>
      </c>
      <c r="R16" s="4">
        <v>5650</v>
      </c>
      <c r="U16" s="3">
        <v>48580</v>
      </c>
      <c r="V16" s="4">
        <f t="shared" si="1"/>
        <v>-39964.378799999991</v>
      </c>
      <c r="W16" s="4">
        <f t="shared" si="0"/>
        <v>-7155</v>
      </c>
      <c r="X16" s="4">
        <f t="shared" si="0"/>
        <v>-8711.0247999999992</v>
      </c>
      <c r="Y16" s="4">
        <f t="shared" si="0"/>
        <v>-116052.97320000001</v>
      </c>
      <c r="Z16" s="4">
        <f t="shared" si="0"/>
        <v>-6463.0690000000004</v>
      </c>
      <c r="AA16" s="4">
        <f t="shared" si="0"/>
        <v>17677.781999999999</v>
      </c>
      <c r="AB16" s="4">
        <f t="shared" si="0"/>
        <v>-4850</v>
      </c>
      <c r="AC16" s="4">
        <f t="shared" si="0"/>
        <v>0</v>
      </c>
    </row>
    <row r="17" spans="1:29" x14ac:dyDescent="0.2">
      <c r="A17" s="3">
        <v>48945</v>
      </c>
      <c r="B17" s="4">
        <v>59321.59145</v>
      </c>
      <c r="C17" s="4">
        <v>8666</v>
      </c>
      <c r="D17" s="4">
        <v>20246.528999999999</v>
      </c>
      <c r="E17" s="4">
        <v>7545.1321999999982</v>
      </c>
      <c r="F17" s="4">
        <v>0</v>
      </c>
      <c r="G17" s="4">
        <v>23681.363999999998</v>
      </c>
      <c r="H17" s="4">
        <v>800</v>
      </c>
      <c r="I17" s="4">
        <v>0</v>
      </c>
      <c r="K17" s="6">
        <f t="shared" si="2"/>
        <v>2034</v>
      </c>
      <c r="L17" s="4">
        <v>98606.592649999991</v>
      </c>
      <c r="M17" s="4">
        <v>15821</v>
      </c>
      <c r="N17" s="4">
        <v>29358.413799999998</v>
      </c>
      <c r="O17" s="4">
        <v>133999.99800000002</v>
      </c>
      <c r="P17" s="4">
        <v>7662.8035</v>
      </c>
      <c r="Q17" s="4">
        <v>6003.5820000000003</v>
      </c>
      <c r="R17" s="4">
        <v>5650</v>
      </c>
      <c r="U17" s="3">
        <v>48945</v>
      </c>
      <c r="V17" s="4">
        <f t="shared" si="1"/>
        <v>-39285.001199999992</v>
      </c>
      <c r="W17" s="4">
        <f t="shared" si="0"/>
        <v>-7155</v>
      </c>
      <c r="X17" s="4">
        <f t="shared" si="0"/>
        <v>-9111.8847999999998</v>
      </c>
      <c r="Y17" s="4">
        <f t="shared" si="0"/>
        <v>-126454.86580000003</v>
      </c>
      <c r="Z17" s="4">
        <f t="shared" si="0"/>
        <v>-7662.8035</v>
      </c>
      <c r="AA17" s="4">
        <f t="shared" si="0"/>
        <v>17677.781999999999</v>
      </c>
      <c r="AB17" s="4">
        <f t="shared" si="0"/>
        <v>-4850</v>
      </c>
      <c r="AC17" s="4">
        <f t="shared" si="0"/>
        <v>0</v>
      </c>
    </row>
    <row r="18" spans="1:29" x14ac:dyDescent="0.2">
      <c r="A18" s="3">
        <v>49310</v>
      </c>
      <c r="B18" s="4">
        <v>61829.801650000001</v>
      </c>
      <c r="C18" s="4">
        <v>8666</v>
      </c>
      <c r="D18" s="4">
        <v>20246.528999999999</v>
      </c>
      <c r="E18" s="4">
        <v>7859.9848999999986</v>
      </c>
      <c r="F18" s="4">
        <v>0</v>
      </c>
      <c r="G18" s="4">
        <v>23689.680999999997</v>
      </c>
      <c r="H18" s="4">
        <v>800</v>
      </c>
      <c r="I18" s="4">
        <v>0</v>
      </c>
      <c r="K18" s="6">
        <f t="shared" si="2"/>
        <v>2035</v>
      </c>
      <c r="L18" s="4">
        <v>100356.59664999999</v>
      </c>
      <c r="M18" s="4">
        <v>16058</v>
      </c>
      <c r="N18" s="4">
        <v>29400.625799999998</v>
      </c>
      <c r="O18" s="4">
        <v>145499.99700000003</v>
      </c>
      <c r="P18" s="4">
        <v>7662.8035</v>
      </c>
      <c r="Q18" s="4">
        <v>6003.5820000000003</v>
      </c>
      <c r="R18" s="4">
        <v>5650</v>
      </c>
      <c r="U18" s="3">
        <v>49310</v>
      </c>
      <c r="V18" s="4">
        <f t="shared" si="1"/>
        <v>-38526.794999999991</v>
      </c>
      <c r="W18" s="4">
        <f t="shared" si="0"/>
        <v>-7392</v>
      </c>
      <c r="X18" s="4">
        <f t="shared" si="0"/>
        <v>-9154.0967999999993</v>
      </c>
      <c r="Y18" s="4">
        <f t="shared" si="0"/>
        <v>-137640.01210000002</v>
      </c>
      <c r="Z18" s="4">
        <f t="shared" si="0"/>
        <v>-7662.8035</v>
      </c>
      <c r="AA18" s="4">
        <f t="shared" si="0"/>
        <v>17686.098999999995</v>
      </c>
      <c r="AB18" s="4">
        <f t="shared" si="0"/>
        <v>-4850</v>
      </c>
      <c r="AC18" s="4">
        <f t="shared" si="0"/>
        <v>0</v>
      </c>
    </row>
    <row r="19" spans="1:29" x14ac:dyDescent="0.2">
      <c r="A19" s="3">
        <v>49675</v>
      </c>
      <c r="B19" s="4">
        <v>70247.586249999993</v>
      </c>
      <c r="C19" s="4">
        <v>8666</v>
      </c>
      <c r="D19" s="4">
        <v>20704.192999999999</v>
      </c>
      <c r="E19" s="4">
        <v>9511.7454999999991</v>
      </c>
      <c r="F19" s="4">
        <v>0</v>
      </c>
      <c r="G19" s="4">
        <v>23689.680999999997</v>
      </c>
      <c r="H19" s="4">
        <v>800</v>
      </c>
      <c r="I19" s="4">
        <v>0</v>
      </c>
      <c r="K19" s="6">
        <f t="shared" si="2"/>
        <v>2036</v>
      </c>
      <c r="L19" s="4">
        <v>111056.59664999999</v>
      </c>
      <c r="M19" s="4">
        <v>16058</v>
      </c>
      <c r="N19" s="4">
        <v>29697.864799999999</v>
      </c>
      <c r="O19" s="4">
        <v>157999.99700000003</v>
      </c>
      <c r="P19" s="4">
        <v>10000</v>
      </c>
      <c r="Q19" s="4">
        <v>6003.5820000000003</v>
      </c>
      <c r="R19" s="4">
        <v>5650</v>
      </c>
      <c r="U19" s="3">
        <v>49675</v>
      </c>
      <c r="V19" s="4">
        <f t="shared" si="1"/>
        <v>-40809.010399999999</v>
      </c>
      <c r="W19" s="4">
        <f t="shared" si="0"/>
        <v>-7392</v>
      </c>
      <c r="X19" s="4">
        <f t="shared" si="0"/>
        <v>-8993.6718000000001</v>
      </c>
      <c r="Y19" s="4">
        <f t="shared" si="0"/>
        <v>-148488.25150000004</v>
      </c>
      <c r="Z19" s="4">
        <f t="shared" si="0"/>
        <v>-10000</v>
      </c>
      <c r="AA19" s="4">
        <f t="shared" si="0"/>
        <v>17686.098999999995</v>
      </c>
      <c r="AB19" s="4">
        <f t="shared" si="0"/>
        <v>-4850</v>
      </c>
      <c r="AC19" s="4">
        <f t="shared" si="0"/>
        <v>0</v>
      </c>
    </row>
    <row r="20" spans="1:29" x14ac:dyDescent="0.2">
      <c r="A20" s="3">
        <v>50041</v>
      </c>
      <c r="B20" s="4">
        <v>89727.808849999987</v>
      </c>
      <c r="C20" s="4">
        <v>8666</v>
      </c>
      <c r="D20" s="4">
        <v>26532.111799999999</v>
      </c>
      <c r="E20" s="4">
        <v>11497.766999999998</v>
      </c>
      <c r="F20" s="4">
        <v>0</v>
      </c>
      <c r="G20" s="4">
        <v>23689.680999999997</v>
      </c>
      <c r="H20" s="4">
        <v>800</v>
      </c>
      <c r="I20" s="4">
        <v>0</v>
      </c>
      <c r="K20" s="6">
        <f t="shared" si="2"/>
        <v>2037</v>
      </c>
      <c r="L20" s="4">
        <v>116556.59664999999</v>
      </c>
      <c r="M20" s="4">
        <v>16295</v>
      </c>
      <c r="N20" s="4">
        <v>30239.699799999999</v>
      </c>
      <c r="O20" s="4">
        <v>163699.99850000005</v>
      </c>
      <c r="P20" s="4">
        <v>10000</v>
      </c>
      <c r="Q20" s="4">
        <v>6003.5820000000003</v>
      </c>
      <c r="R20" s="4">
        <v>5650</v>
      </c>
      <c r="U20" s="3">
        <v>50041</v>
      </c>
      <c r="V20" s="4">
        <f t="shared" si="1"/>
        <v>-26828.787800000006</v>
      </c>
      <c r="W20" s="4">
        <f t="shared" si="1"/>
        <v>-7629</v>
      </c>
      <c r="X20" s="4">
        <f t="shared" si="1"/>
        <v>-3707.5879999999997</v>
      </c>
      <c r="Y20" s="4">
        <f t="shared" si="1"/>
        <v>-152202.23150000005</v>
      </c>
      <c r="Z20" s="4">
        <f t="shared" si="1"/>
        <v>-10000</v>
      </c>
      <c r="AA20" s="4">
        <f t="shared" si="1"/>
        <v>17686.098999999995</v>
      </c>
      <c r="AB20" s="4">
        <f t="shared" si="1"/>
        <v>-4850</v>
      </c>
      <c r="AC20" s="4">
        <f t="shared" si="1"/>
        <v>0</v>
      </c>
    </row>
    <row r="21" spans="1:29" x14ac:dyDescent="0.2">
      <c r="A21" s="3">
        <v>50406</v>
      </c>
      <c r="B21" s="4">
        <v>89802.489099999992</v>
      </c>
      <c r="C21" s="4">
        <v>8956</v>
      </c>
      <c r="D21" s="4">
        <v>26532.111799999999</v>
      </c>
      <c r="E21" s="4">
        <v>12584.704299999998</v>
      </c>
      <c r="F21" s="4">
        <v>0</v>
      </c>
      <c r="G21" s="4">
        <v>23784.170999999998</v>
      </c>
      <c r="H21" s="4">
        <v>800</v>
      </c>
      <c r="I21" s="4">
        <v>0</v>
      </c>
      <c r="K21" s="6">
        <f t="shared" si="2"/>
        <v>2038</v>
      </c>
      <c r="L21" s="4">
        <v>123056.59664999999</v>
      </c>
      <c r="M21" s="4">
        <v>16532</v>
      </c>
      <c r="N21" s="4">
        <v>31837.818199999998</v>
      </c>
      <c r="O21" s="4">
        <v>169399.99850000005</v>
      </c>
      <c r="P21" s="4">
        <v>10000</v>
      </c>
      <c r="Q21" s="4">
        <v>6003.5820000000003</v>
      </c>
      <c r="R21" s="4">
        <v>5650</v>
      </c>
      <c r="U21" s="3">
        <v>50406</v>
      </c>
      <c r="V21" s="4">
        <f t="shared" si="1"/>
        <v>-33254.107550000001</v>
      </c>
      <c r="W21" s="4">
        <f t="shared" si="1"/>
        <v>-7576</v>
      </c>
      <c r="X21" s="4">
        <f t="shared" si="1"/>
        <v>-5305.7063999999991</v>
      </c>
      <c r="Y21" s="4">
        <f t="shared" si="1"/>
        <v>-156815.29420000006</v>
      </c>
      <c r="Z21" s="4">
        <f t="shared" si="1"/>
        <v>-10000</v>
      </c>
      <c r="AA21" s="4">
        <f t="shared" si="1"/>
        <v>17780.589</v>
      </c>
      <c r="AB21" s="4">
        <f t="shared" si="1"/>
        <v>-4850</v>
      </c>
      <c r="AC21" s="4">
        <f t="shared" si="1"/>
        <v>0</v>
      </c>
    </row>
    <row r="22" spans="1:29" x14ac:dyDescent="0.2">
      <c r="A22" s="3">
        <v>50771</v>
      </c>
      <c r="B22" s="4">
        <v>90879.156799999997</v>
      </c>
      <c r="C22" s="4">
        <v>8956</v>
      </c>
      <c r="D22" s="4">
        <v>26532.111799999999</v>
      </c>
      <c r="E22" s="4">
        <v>13778.773799999997</v>
      </c>
      <c r="F22" s="4">
        <v>0</v>
      </c>
      <c r="G22" s="4">
        <v>23784.170999999998</v>
      </c>
      <c r="H22" s="4">
        <v>800</v>
      </c>
      <c r="I22" s="4">
        <v>0</v>
      </c>
      <c r="K22" s="6">
        <f t="shared" si="2"/>
        <v>2039</v>
      </c>
      <c r="L22" s="4">
        <v>128806.59664999999</v>
      </c>
      <c r="M22" s="4">
        <v>16532</v>
      </c>
      <c r="N22" s="4">
        <v>31889.836199999998</v>
      </c>
      <c r="O22" s="4">
        <v>174599.99850000005</v>
      </c>
      <c r="P22" s="4">
        <v>10000</v>
      </c>
      <c r="Q22" s="4">
        <v>6003.5820000000003</v>
      </c>
      <c r="R22" s="4">
        <v>5650</v>
      </c>
      <c r="U22" s="3">
        <v>50771</v>
      </c>
      <c r="V22" s="4">
        <f t="shared" si="1"/>
        <v>-37927.439849999995</v>
      </c>
      <c r="W22" s="4">
        <f t="shared" si="1"/>
        <v>-7576</v>
      </c>
      <c r="X22" s="4">
        <f t="shared" si="1"/>
        <v>-5357.7243999999992</v>
      </c>
      <c r="Y22" s="4">
        <f t="shared" si="1"/>
        <v>-160821.22470000005</v>
      </c>
      <c r="Z22" s="4">
        <f t="shared" si="1"/>
        <v>-10000</v>
      </c>
      <c r="AA22" s="4">
        <f t="shared" si="1"/>
        <v>17780.589</v>
      </c>
      <c r="AB22" s="4">
        <f t="shared" si="1"/>
        <v>-4850</v>
      </c>
      <c r="AC22" s="4">
        <f t="shared" si="1"/>
        <v>0</v>
      </c>
    </row>
    <row r="23" spans="1:29" x14ac:dyDescent="0.2">
      <c r="A23" s="3">
        <v>51136</v>
      </c>
      <c r="B23" s="4">
        <v>98641.536850000004</v>
      </c>
      <c r="C23" s="4">
        <v>8956</v>
      </c>
      <c r="D23" s="4">
        <v>29254.728799999997</v>
      </c>
      <c r="E23" s="4">
        <v>17040.706599999998</v>
      </c>
      <c r="F23" s="4">
        <v>0</v>
      </c>
      <c r="G23" s="4">
        <v>23974.188999999998</v>
      </c>
      <c r="H23" s="4">
        <v>800</v>
      </c>
      <c r="I23" s="4">
        <v>0</v>
      </c>
      <c r="K23" s="6">
        <f t="shared" si="2"/>
        <v>2040</v>
      </c>
      <c r="L23" s="4">
        <v>135053.92479999998</v>
      </c>
      <c r="M23" s="4">
        <v>16532</v>
      </c>
      <c r="N23" s="4">
        <v>33656.849199999997</v>
      </c>
      <c r="O23" s="4">
        <v>179799.99850000005</v>
      </c>
      <c r="P23" s="4">
        <v>10000</v>
      </c>
      <c r="Q23" s="4">
        <v>6003.5820000000003</v>
      </c>
      <c r="R23" s="4">
        <v>6050</v>
      </c>
      <c r="U23" s="3">
        <v>51136</v>
      </c>
      <c r="V23" s="4">
        <f t="shared" si="1"/>
        <v>-36412.387949999975</v>
      </c>
      <c r="W23" s="4">
        <f t="shared" si="1"/>
        <v>-7576</v>
      </c>
      <c r="X23" s="4">
        <f t="shared" si="1"/>
        <v>-4402.1203999999998</v>
      </c>
      <c r="Y23" s="4">
        <f t="shared" si="1"/>
        <v>-162759.29190000004</v>
      </c>
      <c r="Z23" s="4">
        <f t="shared" si="1"/>
        <v>-10000</v>
      </c>
      <c r="AA23" s="4">
        <f t="shared" si="1"/>
        <v>17970.606999999996</v>
      </c>
      <c r="AB23" s="4">
        <f t="shared" si="1"/>
        <v>-5250</v>
      </c>
      <c r="AC23" s="4">
        <f t="shared" si="1"/>
        <v>0</v>
      </c>
    </row>
    <row r="24" spans="1:29" x14ac:dyDescent="0.2">
      <c r="A24" s="3">
        <v>51502</v>
      </c>
      <c r="B24" s="4">
        <v>98757.775999999998</v>
      </c>
      <c r="C24" s="4">
        <v>8956</v>
      </c>
      <c r="D24" s="4">
        <v>29254.728799999997</v>
      </c>
      <c r="E24" s="4">
        <v>18978.245599999998</v>
      </c>
      <c r="F24" s="4">
        <v>0</v>
      </c>
      <c r="G24" s="4">
        <v>23984.05</v>
      </c>
      <c r="H24" s="4">
        <v>4290</v>
      </c>
      <c r="I24" s="4">
        <v>0</v>
      </c>
      <c r="K24" s="6">
        <f t="shared" si="2"/>
        <v>2041</v>
      </c>
      <c r="L24" s="4">
        <v>140803.92479999998</v>
      </c>
      <c r="M24" s="4">
        <v>16532</v>
      </c>
      <c r="N24" s="4">
        <v>33656.849199999997</v>
      </c>
      <c r="O24" s="4">
        <v>184999.99850000005</v>
      </c>
      <c r="P24" s="4">
        <v>10000</v>
      </c>
      <c r="Q24" s="4">
        <v>6003.5820000000003</v>
      </c>
      <c r="R24" s="4">
        <v>9690</v>
      </c>
      <c r="U24" s="3">
        <v>51502</v>
      </c>
      <c r="V24" s="4">
        <f t="shared" si="1"/>
        <v>-42046.148799999981</v>
      </c>
      <c r="W24" s="4">
        <f t="shared" si="1"/>
        <v>-7576</v>
      </c>
      <c r="X24" s="4">
        <f t="shared" si="1"/>
        <v>-4402.1203999999998</v>
      </c>
      <c r="Y24" s="4">
        <f t="shared" si="1"/>
        <v>-166021.75290000005</v>
      </c>
      <c r="Z24" s="4">
        <f t="shared" si="1"/>
        <v>-10000</v>
      </c>
      <c r="AA24" s="4">
        <f t="shared" si="1"/>
        <v>17980.468000000001</v>
      </c>
      <c r="AB24" s="4">
        <f t="shared" si="1"/>
        <v>-5400</v>
      </c>
      <c r="AC24" s="4">
        <f t="shared" si="1"/>
        <v>0</v>
      </c>
    </row>
    <row r="25" spans="1:29" x14ac:dyDescent="0.2">
      <c r="A25" s="3">
        <v>51867</v>
      </c>
      <c r="B25" s="4">
        <v>98842.796849999999</v>
      </c>
      <c r="C25" s="4">
        <v>8956</v>
      </c>
      <c r="D25" s="4">
        <v>29254.728799999997</v>
      </c>
      <c r="E25" s="4">
        <v>20024.082999999999</v>
      </c>
      <c r="F25" s="4">
        <v>0</v>
      </c>
      <c r="G25" s="4">
        <v>23984.05</v>
      </c>
      <c r="H25" s="4">
        <v>4990</v>
      </c>
      <c r="I25" s="4">
        <v>0</v>
      </c>
      <c r="K25" s="6">
        <f t="shared" si="2"/>
        <v>2042</v>
      </c>
      <c r="L25" s="4">
        <v>146553.92479999998</v>
      </c>
      <c r="M25" s="4">
        <v>16532</v>
      </c>
      <c r="N25" s="4">
        <v>38501.174799999993</v>
      </c>
      <c r="O25" s="4">
        <v>189499.99850000005</v>
      </c>
      <c r="P25" s="4">
        <v>10000</v>
      </c>
      <c r="Q25" s="4">
        <v>6003.5820000000003</v>
      </c>
      <c r="R25" s="4">
        <v>9690</v>
      </c>
      <c r="U25" s="3">
        <v>51867</v>
      </c>
      <c r="V25" s="4">
        <f t="shared" si="1"/>
        <v>-47711.12794999998</v>
      </c>
      <c r="W25" s="4">
        <f t="shared" si="1"/>
        <v>-7576</v>
      </c>
      <c r="X25" s="4">
        <f t="shared" si="1"/>
        <v>-9246.4459999999963</v>
      </c>
      <c r="Y25" s="4">
        <f t="shared" si="1"/>
        <v>-169475.91550000006</v>
      </c>
      <c r="Z25" s="4">
        <f t="shared" si="1"/>
        <v>-10000</v>
      </c>
      <c r="AA25" s="4">
        <f t="shared" si="1"/>
        <v>17980.468000000001</v>
      </c>
      <c r="AB25" s="4">
        <f t="shared" si="1"/>
        <v>-4700</v>
      </c>
      <c r="AC25" s="4">
        <f t="shared" si="1"/>
        <v>0</v>
      </c>
    </row>
    <row r="26" spans="1:29" x14ac:dyDescent="0.2">
      <c r="A26" s="3">
        <v>52232</v>
      </c>
      <c r="B26" s="4">
        <v>102767.92735</v>
      </c>
      <c r="C26" s="4">
        <v>8956</v>
      </c>
      <c r="D26" s="4">
        <v>30308.365799999996</v>
      </c>
      <c r="E26" s="4">
        <v>22233.893099999998</v>
      </c>
      <c r="F26" s="4">
        <v>0</v>
      </c>
      <c r="G26" s="4">
        <v>23984.05</v>
      </c>
      <c r="H26" s="4">
        <v>4990</v>
      </c>
      <c r="I26" s="4">
        <v>0</v>
      </c>
      <c r="K26" s="6">
        <f t="shared" si="2"/>
        <v>2043</v>
      </c>
      <c r="L26" s="4">
        <v>147553.92479999998</v>
      </c>
      <c r="M26" s="4">
        <v>16532</v>
      </c>
      <c r="N26" s="4">
        <v>38501.174799999993</v>
      </c>
      <c r="O26" s="4">
        <v>193999.99850000005</v>
      </c>
      <c r="P26" s="4">
        <v>10000</v>
      </c>
      <c r="Q26" s="4">
        <v>6032.9400000000005</v>
      </c>
      <c r="R26" s="4">
        <v>9690</v>
      </c>
      <c r="U26" s="3">
        <v>52232</v>
      </c>
      <c r="V26" s="4">
        <f t="shared" si="1"/>
        <v>-44785.997449999981</v>
      </c>
      <c r="W26" s="4">
        <f t="shared" si="1"/>
        <v>-7576</v>
      </c>
      <c r="X26" s="4">
        <f t="shared" si="1"/>
        <v>-8192.8089999999975</v>
      </c>
      <c r="Y26" s="4">
        <f t="shared" si="1"/>
        <v>-171766.10540000006</v>
      </c>
      <c r="Z26" s="4">
        <f t="shared" si="1"/>
        <v>-10000</v>
      </c>
      <c r="AA26" s="4">
        <f t="shared" si="1"/>
        <v>17951.11</v>
      </c>
      <c r="AB26" s="4">
        <f t="shared" si="1"/>
        <v>-4700</v>
      </c>
      <c r="AC26" s="4">
        <f t="shared" si="1"/>
        <v>0</v>
      </c>
    </row>
    <row r="27" spans="1:29" x14ac:dyDescent="0.2">
      <c r="A27" s="3">
        <v>52597</v>
      </c>
      <c r="B27" s="4">
        <v>107031.29029999999</v>
      </c>
      <c r="C27" s="4">
        <v>9536</v>
      </c>
      <c r="D27" s="4">
        <v>32830.906599999995</v>
      </c>
      <c r="E27" s="4">
        <v>25997.997199999998</v>
      </c>
      <c r="F27" s="4">
        <v>0</v>
      </c>
      <c r="G27" s="4">
        <v>24341.307000000001</v>
      </c>
      <c r="H27" s="4">
        <v>5290</v>
      </c>
      <c r="I27" s="4">
        <v>0</v>
      </c>
      <c r="K27" s="6">
        <f t="shared" si="2"/>
        <v>2044</v>
      </c>
      <c r="L27" s="4">
        <v>147553.92479999998</v>
      </c>
      <c r="M27" s="4">
        <v>16532</v>
      </c>
      <c r="N27" s="4">
        <v>38501.174799999993</v>
      </c>
      <c r="O27" s="4">
        <v>196999.99850000005</v>
      </c>
      <c r="P27" s="4">
        <v>10000</v>
      </c>
      <c r="Q27" s="4">
        <v>6054.8090000000002</v>
      </c>
      <c r="R27" s="4">
        <v>9690</v>
      </c>
      <c r="U27" s="3">
        <v>52597</v>
      </c>
      <c r="V27" s="4">
        <f t="shared" si="1"/>
        <v>-40522.634499999986</v>
      </c>
      <c r="W27" s="4">
        <f t="shared" si="1"/>
        <v>-6996</v>
      </c>
      <c r="X27" s="4">
        <f t="shared" si="1"/>
        <v>-5670.2681999999986</v>
      </c>
      <c r="Y27" s="4">
        <f t="shared" si="1"/>
        <v>-171002.00130000006</v>
      </c>
      <c r="Z27" s="4">
        <f t="shared" si="1"/>
        <v>-10000</v>
      </c>
      <c r="AA27" s="4">
        <f t="shared" si="1"/>
        <v>18286.498</v>
      </c>
      <c r="AB27" s="4">
        <f t="shared" si="1"/>
        <v>-4400</v>
      </c>
      <c r="AC27" s="4">
        <f t="shared" si="1"/>
        <v>0</v>
      </c>
    </row>
    <row r="28" spans="1:29" x14ac:dyDescent="0.2">
      <c r="A28" s="3">
        <v>52963</v>
      </c>
      <c r="B28" s="4">
        <v>107032.40884999999</v>
      </c>
      <c r="C28" s="4">
        <v>9536</v>
      </c>
      <c r="D28" s="4">
        <v>32830.906599999995</v>
      </c>
      <c r="E28" s="4">
        <v>27598.462199999998</v>
      </c>
      <c r="F28" s="4">
        <v>1106.1174999999998</v>
      </c>
      <c r="G28" s="4">
        <v>26621.561000000002</v>
      </c>
      <c r="H28" s="4">
        <v>8440</v>
      </c>
      <c r="I28" s="4">
        <v>0</v>
      </c>
      <c r="K28" s="6">
        <f t="shared" si="2"/>
        <v>2045</v>
      </c>
      <c r="L28" s="4">
        <v>147553.92479999998</v>
      </c>
      <c r="M28" s="4">
        <v>16532</v>
      </c>
      <c r="N28" s="4">
        <v>41481.300599999995</v>
      </c>
      <c r="O28" s="4">
        <v>197999.99850000005</v>
      </c>
      <c r="P28" s="4">
        <v>10000</v>
      </c>
      <c r="Q28" s="4">
        <v>6054.8090000000002</v>
      </c>
      <c r="R28" s="4">
        <v>9690</v>
      </c>
      <c r="U28" s="3">
        <v>52963</v>
      </c>
      <c r="V28" s="4">
        <f t="shared" si="1"/>
        <v>-40521.515949999986</v>
      </c>
      <c r="W28" s="4">
        <f t="shared" si="1"/>
        <v>-6996</v>
      </c>
      <c r="X28" s="4">
        <f t="shared" si="1"/>
        <v>-8650.3940000000002</v>
      </c>
      <c r="Y28" s="4">
        <f t="shared" si="1"/>
        <v>-170401.53630000004</v>
      </c>
      <c r="Z28" s="4">
        <f t="shared" si="1"/>
        <v>-8893.8824999999997</v>
      </c>
      <c r="AA28" s="4">
        <f t="shared" si="1"/>
        <v>20566.752</v>
      </c>
      <c r="AB28" s="4">
        <f t="shared" si="1"/>
        <v>-1250</v>
      </c>
      <c r="AC28" s="4">
        <f t="shared" si="1"/>
        <v>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</vt:vector>
  </HeadingPairs>
  <TitlesOfParts>
    <vt:vector size="2" baseType="lpstr">
      <vt:lpstr>Buildout</vt:lpstr>
      <vt:lpstr>Comparison to Baseline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Ollis</dc:creator>
  <cp:lastModifiedBy>John Ollis</cp:lastModifiedBy>
  <dcterms:created xsi:type="dcterms:W3CDTF">2021-08-18T20:09:19Z</dcterms:created>
  <dcterms:modified xsi:type="dcterms:W3CDTF">2021-08-20T22:13:34Z</dcterms:modified>
</cp:coreProperties>
</file>