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lis\Box\Power Division\Power Plan\2021 Power Plan (Eighth)\2021 Plan Supporting Material for Web\Supporting Material Sections\System Analysis\3.0 Wholesale Electricity Forecast\Supporting Spreadsheets\"/>
    </mc:Choice>
  </mc:AlternateContent>
  <xr:revisionPtr revIDLastSave="0" documentId="8_{C8AB328B-ACD5-481C-A269-A8B62C44A9A4}" xr6:coauthVersionLast="46" xr6:coauthVersionMax="46" xr10:uidLastSave="{00000000-0000-0000-0000-000000000000}"/>
  <bookViews>
    <workbookView xWindow="3240" yWindow="-15360" windowWidth="20385" windowHeight="13710" activeTab="1" xr2:uid="{B8021D92-CCBB-472E-B89A-2A5F3BBFE89C}"/>
  </bookViews>
  <sheets>
    <sheet name="Comparison to Baseline" sheetId="2" r:id="rId1"/>
    <sheet name="Buildout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" i="1" l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4" i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AB28" i="1"/>
  <c r="AA28" i="1"/>
  <c r="Z28" i="1"/>
  <c r="Y28" i="1"/>
  <c r="X28" i="1"/>
  <c r="W28" i="1"/>
  <c r="V28" i="1"/>
  <c r="AB27" i="1"/>
  <c r="AA27" i="1"/>
  <c r="Z27" i="1"/>
  <c r="Y27" i="1"/>
  <c r="X27" i="1"/>
  <c r="W27" i="1"/>
  <c r="V27" i="1"/>
  <c r="AB26" i="1"/>
  <c r="AA26" i="1"/>
  <c r="Z26" i="1"/>
  <c r="Y26" i="1"/>
  <c r="X26" i="1"/>
  <c r="W26" i="1"/>
  <c r="V26" i="1"/>
  <c r="AB25" i="1"/>
  <c r="AA25" i="1"/>
  <c r="Z25" i="1"/>
  <c r="Y25" i="1"/>
  <c r="X25" i="1"/>
  <c r="W25" i="1"/>
  <c r="V25" i="1"/>
  <c r="AB24" i="1"/>
  <c r="AA24" i="1"/>
  <c r="Z24" i="1"/>
  <c r="Y24" i="1"/>
  <c r="X24" i="1"/>
  <c r="W24" i="1"/>
  <c r="V24" i="1"/>
  <c r="AB23" i="1"/>
  <c r="AA23" i="1"/>
  <c r="Z23" i="1"/>
  <c r="Y23" i="1"/>
  <c r="X23" i="1"/>
  <c r="W23" i="1"/>
  <c r="V23" i="1"/>
  <c r="AB22" i="1"/>
  <c r="AA22" i="1"/>
  <c r="Z22" i="1"/>
  <c r="Y22" i="1"/>
  <c r="X22" i="1"/>
  <c r="W22" i="1"/>
  <c r="V22" i="1"/>
  <c r="AB21" i="1"/>
  <c r="AA21" i="1"/>
  <c r="Z21" i="1"/>
  <c r="Y21" i="1"/>
  <c r="X21" i="1"/>
  <c r="W21" i="1"/>
  <c r="V21" i="1"/>
  <c r="AB20" i="1"/>
  <c r="AA20" i="1"/>
  <c r="Z20" i="1"/>
  <c r="Y20" i="1"/>
  <c r="X20" i="1"/>
  <c r="W20" i="1"/>
  <c r="V20" i="1"/>
  <c r="AB19" i="1"/>
  <c r="AA19" i="1"/>
  <c r="Z19" i="1"/>
  <c r="Y19" i="1"/>
  <c r="X19" i="1"/>
  <c r="W19" i="1"/>
  <c r="V19" i="1"/>
  <c r="AB18" i="1"/>
  <c r="AA18" i="1"/>
  <c r="Z18" i="1"/>
  <c r="Y18" i="1"/>
  <c r="X18" i="1"/>
  <c r="W18" i="1"/>
  <c r="V18" i="1"/>
  <c r="AB17" i="1"/>
  <c r="AA17" i="1"/>
  <c r="Z17" i="1"/>
  <c r="Y17" i="1"/>
  <c r="X17" i="1"/>
  <c r="W17" i="1"/>
  <c r="V17" i="1"/>
  <c r="AB16" i="1"/>
  <c r="AA16" i="1"/>
  <c r="Z16" i="1"/>
  <c r="Y16" i="1"/>
  <c r="X16" i="1"/>
  <c r="W16" i="1"/>
  <c r="V16" i="1"/>
  <c r="AB15" i="1"/>
  <c r="AA15" i="1"/>
  <c r="Z15" i="1"/>
  <c r="Y15" i="1"/>
  <c r="X15" i="1"/>
  <c r="W15" i="1"/>
  <c r="V15" i="1"/>
  <c r="AB14" i="1"/>
  <c r="AA14" i="1"/>
  <c r="Z14" i="1"/>
  <c r="Y14" i="1"/>
  <c r="X14" i="1"/>
  <c r="W14" i="1"/>
  <c r="V14" i="1"/>
  <c r="AB13" i="1"/>
  <c r="AA13" i="1"/>
  <c r="Z13" i="1"/>
  <c r="Y13" i="1"/>
  <c r="X13" i="1"/>
  <c r="W13" i="1"/>
  <c r="V13" i="1"/>
  <c r="AB12" i="1"/>
  <c r="AA12" i="1"/>
  <c r="Z12" i="1"/>
  <c r="Y12" i="1"/>
  <c r="X12" i="1"/>
  <c r="W12" i="1"/>
  <c r="V12" i="1"/>
  <c r="AB11" i="1"/>
  <c r="AA11" i="1"/>
  <c r="Z11" i="1"/>
  <c r="Y11" i="1"/>
  <c r="X11" i="1"/>
  <c r="W11" i="1"/>
  <c r="V11" i="1"/>
  <c r="AB10" i="1"/>
  <c r="AA10" i="1"/>
  <c r="Z10" i="1"/>
  <c r="Y10" i="1"/>
  <c r="X10" i="1"/>
  <c r="W10" i="1"/>
  <c r="V10" i="1"/>
  <c r="AB9" i="1"/>
  <c r="AA9" i="1"/>
  <c r="Z9" i="1"/>
  <c r="Y9" i="1"/>
  <c r="X9" i="1"/>
  <c r="W9" i="1"/>
  <c r="V9" i="1"/>
  <c r="AB8" i="1"/>
  <c r="AA8" i="1"/>
  <c r="Z8" i="1"/>
  <c r="Y8" i="1"/>
  <c r="X8" i="1"/>
  <c r="W8" i="1"/>
  <c r="V8" i="1"/>
  <c r="AB7" i="1"/>
  <c r="AA7" i="1"/>
  <c r="Z7" i="1"/>
  <c r="Y7" i="1"/>
  <c r="X7" i="1"/>
  <c r="W7" i="1"/>
  <c r="V7" i="1"/>
  <c r="AB6" i="1"/>
  <c r="AA6" i="1"/>
  <c r="Z6" i="1"/>
  <c r="Y6" i="1"/>
  <c r="X6" i="1"/>
  <c r="W6" i="1"/>
  <c r="V6" i="1"/>
  <c r="AB5" i="1"/>
  <c r="AA5" i="1"/>
  <c r="Z5" i="1"/>
  <c r="Y5" i="1"/>
  <c r="X5" i="1"/>
  <c r="W5" i="1"/>
  <c r="V5" i="1"/>
  <c r="AB4" i="1"/>
  <c r="AA4" i="1"/>
  <c r="Z4" i="1"/>
  <c r="Y4" i="1"/>
  <c r="X4" i="1"/>
  <c r="W4" i="1"/>
  <c r="V4" i="1"/>
</calcChain>
</file>

<file path=xl/sharedStrings.xml><?xml version="1.0" encoding="utf-8"?>
<sst xmlns="http://schemas.openxmlformats.org/spreadsheetml/2006/main" count="31" uniqueCount="18">
  <si>
    <t>WECC- Wide</t>
  </si>
  <si>
    <t>Baseline</t>
  </si>
  <si>
    <t>Delta</t>
  </si>
  <si>
    <t>Row Labels</t>
  </si>
  <si>
    <t>SUN</t>
  </si>
  <si>
    <t>NG</t>
  </si>
  <si>
    <t>WND</t>
  </si>
  <si>
    <t>Solar Plus Battery</t>
  </si>
  <si>
    <t>Offshore Wind</t>
  </si>
  <si>
    <t>Storage</t>
  </si>
  <si>
    <t>Pumped Storage</t>
  </si>
  <si>
    <t>Year Built</t>
  </si>
  <si>
    <t>Solar</t>
  </si>
  <si>
    <t>Natural Gas</t>
  </si>
  <si>
    <t>Wind</t>
  </si>
  <si>
    <t>Solar Plus Storage</t>
  </si>
  <si>
    <t>Proxy Clean</t>
  </si>
  <si>
    <t>Organized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</si>
</sst>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4" fontId="0" fillId="0" borderId="0" xfId="0" applyNumberFormat="1" applyAlignment="1">
      <alignment horizontal="left"/>
    </xf>
    <xf numFmtId="164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1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Buildout!$V$3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Buildout!$V$4:$V$28</c:f>
              <c:numCache>
                <c:formatCode>_(* #,##0_);_(* \(#,##0\);_(* "-"??_);_(@_)</c:formatCode>
                <c:ptCount val="25"/>
                <c:pt idx="0">
                  <c:v>-5975.293099999998</c:v>
                </c:pt>
                <c:pt idx="1">
                  <c:v>-15418.162899999996</c:v>
                </c:pt>
                <c:pt idx="2">
                  <c:v>-20795.562649999996</c:v>
                </c:pt>
                <c:pt idx="3">
                  <c:v>-27826.885599999994</c:v>
                </c:pt>
                <c:pt idx="4">
                  <c:v>-33659.995699999999</c:v>
                </c:pt>
                <c:pt idx="5">
                  <c:v>-42128.084149999995</c:v>
                </c:pt>
                <c:pt idx="6">
                  <c:v>-46086.361799999991</c:v>
                </c:pt>
                <c:pt idx="7">
                  <c:v>-57253.906999999992</c:v>
                </c:pt>
                <c:pt idx="8">
                  <c:v>-65297.053549999997</c:v>
                </c:pt>
                <c:pt idx="9">
                  <c:v>-63464.318049999994</c:v>
                </c:pt>
                <c:pt idx="10">
                  <c:v>-59838.564199999993</c:v>
                </c:pt>
                <c:pt idx="11">
                  <c:v>-63644.087399999989</c:v>
                </c:pt>
                <c:pt idx="12">
                  <c:v>-64643.786999999982</c:v>
                </c:pt>
                <c:pt idx="13">
                  <c:v>-64640.690849999984</c:v>
                </c:pt>
                <c:pt idx="14">
                  <c:v>-66353.122449999995</c:v>
                </c:pt>
                <c:pt idx="15">
                  <c:v>-76983.344349999985</c:v>
                </c:pt>
                <c:pt idx="16">
                  <c:v>-77932.738199999993</c:v>
                </c:pt>
                <c:pt idx="17">
                  <c:v>-84432.738199999993</c:v>
                </c:pt>
                <c:pt idx="18">
                  <c:v>-90182.438799999974</c:v>
                </c:pt>
                <c:pt idx="19">
                  <c:v>-96425.300549999971</c:v>
                </c:pt>
                <c:pt idx="20">
                  <c:v>-102175.00114999997</c:v>
                </c:pt>
                <c:pt idx="21">
                  <c:v>-107925.00114999997</c:v>
                </c:pt>
                <c:pt idx="22">
                  <c:v>-108924.75664999997</c:v>
                </c:pt>
                <c:pt idx="23">
                  <c:v>-108924.51214999997</c:v>
                </c:pt>
                <c:pt idx="24">
                  <c:v>-108923.39359999997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F8-4F6F-AE48-7B37A900DA85}"/>
            </c:ext>
          </c:extLst>
        </c:ser>
        <c:ser>
          <c:idx val="1"/>
          <c:order val="1"/>
          <c:tx>
            <c:strRef>
              <c:f>Buildout!$W$3</c:f>
              <c:strCache>
                <c:ptCount val="1"/>
                <c:pt idx="0">
                  <c:v>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Buildout!$W$4:$W$28</c:f>
              <c:numCache>
                <c:formatCode>_(* #,##0_);_(* \(#,##0\);_(* "-"??_);_(@_)</c:formatCode>
                <c:ptCount val="25"/>
                <c:pt idx="0">
                  <c:v>-298</c:v>
                </c:pt>
                <c:pt idx="1">
                  <c:v>-1744</c:v>
                </c:pt>
                <c:pt idx="2">
                  <c:v>-1711</c:v>
                </c:pt>
                <c:pt idx="3">
                  <c:v>512</c:v>
                </c:pt>
                <c:pt idx="4">
                  <c:v>2365</c:v>
                </c:pt>
                <c:pt idx="5">
                  <c:v>3223</c:v>
                </c:pt>
                <c:pt idx="6">
                  <c:v>4171</c:v>
                </c:pt>
                <c:pt idx="7">
                  <c:v>4171</c:v>
                </c:pt>
                <c:pt idx="8">
                  <c:v>4935</c:v>
                </c:pt>
                <c:pt idx="9">
                  <c:v>2941</c:v>
                </c:pt>
                <c:pt idx="10">
                  <c:v>2704</c:v>
                </c:pt>
                <c:pt idx="11">
                  <c:v>2896</c:v>
                </c:pt>
                <c:pt idx="12">
                  <c:v>2949</c:v>
                </c:pt>
                <c:pt idx="13">
                  <c:v>2949</c:v>
                </c:pt>
                <c:pt idx="14">
                  <c:v>3766</c:v>
                </c:pt>
                <c:pt idx="15">
                  <c:v>4003</c:v>
                </c:pt>
                <c:pt idx="16">
                  <c:v>3766</c:v>
                </c:pt>
                <c:pt idx="17">
                  <c:v>3529</c:v>
                </c:pt>
                <c:pt idx="18">
                  <c:v>3529</c:v>
                </c:pt>
                <c:pt idx="19">
                  <c:v>4109</c:v>
                </c:pt>
                <c:pt idx="20">
                  <c:v>4109</c:v>
                </c:pt>
                <c:pt idx="21">
                  <c:v>4109</c:v>
                </c:pt>
                <c:pt idx="22">
                  <c:v>4109</c:v>
                </c:pt>
                <c:pt idx="23">
                  <c:v>4109</c:v>
                </c:pt>
                <c:pt idx="24">
                  <c:v>4109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8-4F6F-AE48-7B37A900DA85}"/>
            </c:ext>
          </c:extLst>
        </c:ser>
        <c:ser>
          <c:idx val="2"/>
          <c:order val="2"/>
          <c:tx>
            <c:strRef>
              <c:f>Buildout!$X$3</c:f>
              <c:strCache>
                <c:ptCount val="1"/>
                <c:pt idx="0">
                  <c:v>WND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Buildout!$X$4:$X$28</c:f>
              <c:numCache>
                <c:formatCode>_(* #,##0_);_(* \(#,##0\);_(* "-"??_);_(@_)</c:formatCode>
                <c:ptCount val="25"/>
                <c:pt idx="0">
                  <c:v>5599.7820000000002</c:v>
                </c:pt>
                <c:pt idx="1">
                  <c:v>2169.2143999999998</c:v>
                </c:pt>
                <c:pt idx="2">
                  <c:v>-193.71180000000004</c:v>
                </c:pt>
                <c:pt idx="3">
                  <c:v>-9165.4197000000004</c:v>
                </c:pt>
                <c:pt idx="4">
                  <c:v>-7603.550299999999</c:v>
                </c:pt>
                <c:pt idx="5">
                  <c:v>-6897.5284999999985</c:v>
                </c:pt>
                <c:pt idx="6">
                  <c:v>-8689.3223999999973</c:v>
                </c:pt>
                <c:pt idx="7">
                  <c:v>-9177.1103999999978</c:v>
                </c:pt>
                <c:pt idx="8">
                  <c:v>-10128.202199999998</c:v>
                </c:pt>
                <c:pt idx="9">
                  <c:v>-1185.9949999999953</c:v>
                </c:pt>
                <c:pt idx="10">
                  <c:v>10397.008200000004</c:v>
                </c:pt>
                <c:pt idx="11">
                  <c:v>12526.164000000004</c:v>
                </c:pt>
                <c:pt idx="12">
                  <c:v>12280.903200000004</c:v>
                </c:pt>
                <c:pt idx="13">
                  <c:v>13253.029200000001</c:v>
                </c:pt>
                <c:pt idx="14">
                  <c:v>15210.817200000001</c:v>
                </c:pt>
                <c:pt idx="15">
                  <c:v>19824.994999999999</c:v>
                </c:pt>
                <c:pt idx="16">
                  <c:v>30020.118999999995</c:v>
                </c:pt>
                <c:pt idx="17">
                  <c:v>28422.000599999996</c:v>
                </c:pt>
                <c:pt idx="18">
                  <c:v>29069.062599999997</c:v>
                </c:pt>
                <c:pt idx="19">
                  <c:v>41080.003200000006</c:v>
                </c:pt>
                <c:pt idx="20">
                  <c:v>41080.003200000006</c:v>
                </c:pt>
                <c:pt idx="21">
                  <c:v>36235.67760000001</c:v>
                </c:pt>
                <c:pt idx="22">
                  <c:v>52892.847400000013</c:v>
                </c:pt>
                <c:pt idx="23">
                  <c:v>52892.847400000013</c:v>
                </c:pt>
                <c:pt idx="24">
                  <c:v>53912.721600000012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F8-4F6F-AE48-7B37A900DA85}"/>
            </c:ext>
          </c:extLst>
        </c:ser>
        <c:ser>
          <c:idx val="3"/>
          <c:order val="3"/>
          <c:tx>
            <c:strRef>
              <c:f>Buildout!$Y$3</c:f>
              <c:strCache>
                <c:ptCount val="1"/>
                <c:pt idx="0">
                  <c:v>Solar Plus Battery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Buildout!$Y$4:$Y$28</c:f>
              <c:numCache>
                <c:formatCode>_(* #,##0_);_(* \(#,##0\);_(* "-"??_);_(@_)</c:formatCode>
                <c:ptCount val="25"/>
                <c:pt idx="0">
                  <c:v>-13175.8887</c:v>
                </c:pt>
                <c:pt idx="1">
                  <c:v>-21872.383299999998</c:v>
                </c:pt>
                <c:pt idx="2">
                  <c:v>-30568.877899999999</c:v>
                </c:pt>
                <c:pt idx="3">
                  <c:v>-38565.372499999998</c:v>
                </c:pt>
                <c:pt idx="4">
                  <c:v>-46552.175199999998</c:v>
                </c:pt>
                <c:pt idx="5">
                  <c:v>-55246.335599999999</c:v>
                </c:pt>
                <c:pt idx="6">
                  <c:v>-63523.110200000003</c:v>
                </c:pt>
                <c:pt idx="7">
                  <c:v>-74448.849900000001</c:v>
                </c:pt>
                <c:pt idx="8">
                  <c:v>-81643.2497</c:v>
                </c:pt>
                <c:pt idx="9">
                  <c:v>-83581.763399999996</c:v>
                </c:pt>
                <c:pt idx="10">
                  <c:v>-94242.521900000007</c:v>
                </c:pt>
                <c:pt idx="11">
                  <c:v>-106117.0263</c:v>
                </c:pt>
                <c:pt idx="12">
                  <c:v>-116537.5086</c:v>
                </c:pt>
                <c:pt idx="13">
                  <c:v>-126950.62820000002</c:v>
                </c:pt>
                <c:pt idx="14">
                  <c:v>-136360.11910000004</c:v>
                </c:pt>
                <c:pt idx="15">
                  <c:v>-143900.20040000003</c:v>
                </c:pt>
                <c:pt idx="16">
                  <c:v>-141066.31830000004</c:v>
                </c:pt>
                <c:pt idx="17">
                  <c:v>-146741.66690000004</c:v>
                </c:pt>
                <c:pt idx="18">
                  <c:v>-150196.97660000005</c:v>
                </c:pt>
                <c:pt idx="19">
                  <c:v>-147288.02980000005</c:v>
                </c:pt>
                <c:pt idx="20">
                  <c:v>-151612.04520000005</c:v>
                </c:pt>
                <c:pt idx="21">
                  <c:v>-155406.88190000004</c:v>
                </c:pt>
                <c:pt idx="22">
                  <c:v>-153207.96690000006</c:v>
                </c:pt>
                <c:pt idx="23">
                  <c:v>-154311.01710000006</c:v>
                </c:pt>
                <c:pt idx="24">
                  <c:v>-151512.44200000004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F8-4F6F-AE48-7B37A900DA85}"/>
            </c:ext>
          </c:extLst>
        </c:ser>
        <c:ser>
          <c:idx val="4"/>
          <c:order val="4"/>
          <c:tx>
            <c:strRef>
              <c:f>Buildout!$Z$3</c:f>
              <c:strCache>
                <c:ptCount val="1"/>
                <c:pt idx="0">
                  <c:v>Offshore Wind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Buildout!$Z$4:$Z$28</c:f>
              <c:numCache>
                <c:formatCode>_(* #,##0_);_(* \(#,##0\);_(*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-6463.0690000000004</c:v>
                </c:pt>
                <c:pt idx="10">
                  <c:v>-6463.0690000000004</c:v>
                </c:pt>
                <c:pt idx="11">
                  <c:v>-6463.0690000000004</c:v>
                </c:pt>
                <c:pt idx="12">
                  <c:v>-6463.0690000000004</c:v>
                </c:pt>
                <c:pt idx="13">
                  <c:v>-7662.8035</c:v>
                </c:pt>
                <c:pt idx="14">
                  <c:v>-7662.8035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F8-4F6F-AE48-7B37A900DA85}"/>
            </c:ext>
          </c:extLst>
        </c:ser>
        <c:ser>
          <c:idx val="5"/>
          <c:order val="5"/>
          <c:tx>
            <c:strRef>
              <c:f>Buildout!$AA$3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Buildout!$AA$4:$AA$28</c:f>
              <c:numCache>
                <c:formatCode>_(* #,##0_);_(* \(#,##0\);_(* "-"??_);_(@_)</c:formatCode>
                <c:ptCount val="25"/>
                <c:pt idx="0">
                  <c:v>25958.141</c:v>
                </c:pt>
                <c:pt idx="1">
                  <c:v>47189.495999999999</c:v>
                </c:pt>
                <c:pt idx="2">
                  <c:v>60980.510999999991</c:v>
                </c:pt>
                <c:pt idx="3">
                  <c:v>62980.510999999991</c:v>
                </c:pt>
                <c:pt idx="4">
                  <c:v>64980.510999999991</c:v>
                </c:pt>
                <c:pt idx="5">
                  <c:v>64980.510999999991</c:v>
                </c:pt>
                <c:pt idx="6">
                  <c:v>64980.510999999991</c:v>
                </c:pt>
                <c:pt idx="7">
                  <c:v>64980.510999999991</c:v>
                </c:pt>
                <c:pt idx="8">
                  <c:v>64980.510999999991</c:v>
                </c:pt>
                <c:pt idx="9">
                  <c:v>64980.510999999991</c:v>
                </c:pt>
                <c:pt idx="10">
                  <c:v>64980.510999999991</c:v>
                </c:pt>
                <c:pt idx="11">
                  <c:v>64980.510999999991</c:v>
                </c:pt>
                <c:pt idx="12">
                  <c:v>64980.510999999991</c:v>
                </c:pt>
                <c:pt idx="13">
                  <c:v>64980.510999999991</c:v>
                </c:pt>
                <c:pt idx="14">
                  <c:v>64980.510999999991</c:v>
                </c:pt>
                <c:pt idx="15">
                  <c:v>67980.510999999999</c:v>
                </c:pt>
                <c:pt idx="16">
                  <c:v>71947.138999999996</c:v>
                </c:pt>
                <c:pt idx="17">
                  <c:v>78947.138999999996</c:v>
                </c:pt>
                <c:pt idx="18">
                  <c:v>87947.138999999996</c:v>
                </c:pt>
                <c:pt idx="19">
                  <c:v>95947.138999999996</c:v>
                </c:pt>
                <c:pt idx="20">
                  <c:v>107947.139</c:v>
                </c:pt>
                <c:pt idx="21">
                  <c:v>130103.674</c:v>
                </c:pt>
                <c:pt idx="22">
                  <c:v>147236.65899999999</c:v>
                </c:pt>
                <c:pt idx="23">
                  <c:v>147214.78999999998</c:v>
                </c:pt>
                <c:pt idx="24">
                  <c:v>148214.78999999998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F8-4F6F-AE48-7B37A900DA85}"/>
            </c:ext>
          </c:extLst>
        </c:ser>
        <c:ser>
          <c:idx val="6"/>
          <c:order val="6"/>
          <c:tx>
            <c:strRef>
              <c:f>Buildout!$AB$3</c:f>
              <c:strCache>
                <c:ptCount val="1"/>
                <c:pt idx="0">
                  <c:v>Pumped Storage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Buildout!$AB$4:$AB$28</c:f>
              <c:numCache>
                <c:formatCode>_(* #,##0_);_(* \(#,##0\);_(*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-400</c:v>
                </c:pt>
                <c:pt idx="7">
                  <c:v>-400</c:v>
                </c:pt>
                <c:pt idx="8">
                  <c:v>-400</c:v>
                </c:pt>
                <c:pt idx="9">
                  <c:v>-4900</c:v>
                </c:pt>
                <c:pt idx="10">
                  <c:v>-4900</c:v>
                </c:pt>
                <c:pt idx="11">
                  <c:v>-5650</c:v>
                </c:pt>
                <c:pt idx="12">
                  <c:v>-4150</c:v>
                </c:pt>
                <c:pt idx="13">
                  <c:v>-4150</c:v>
                </c:pt>
                <c:pt idx="14">
                  <c:v>-4150</c:v>
                </c:pt>
                <c:pt idx="15">
                  <c:v>-4150</c:v>
                </c:pt>
                <c:pt idx="16">
                  <c:v>-2250</c:v>
                </c:pt>
                <c:pt idx="17">
                  <c:v>-2250</c:v>
                </c:pt>
                <c:pt idx="18">
                  <c:v>-2250</c:v>
                </c:pt>
                <c:pt idx="19">
                  <c:v>-2650</c:v>
                </c:pt>
                <c:pt idx="20">
                  <c:v>-1100</c:v>
                </c:pt>
                <c:pt idx="21">
                  <c:v>-1100</c:v>
                </c:pt>
                <c:pt idx="22">
                  <c:v>-1100</c:v>
                </c:pt>
                <c:pt idx="23">
                  <c:v>2250</c:v>
                </c:pt>
                <c:pt idx="24">
                  <c:v>2250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3F8-4F6F-AE48-7B37A900DA85}"/>
            </c:ext>
          </c:extLst>
        </c:ser>
        <c:ser>
          <c:idx val="7"/>
          <c:order val="7"/>
          <c:tx>
            <c:strRef>
              <c:f>Buildout!$AC$3</c:f>
              <c:strCache>
                <c:ptCount val="1"/>
                <c:pt idx="0">
                  <c:v>Proxy Clean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Buildout!$AC$4:$AC$28</c:f>
              <c:numCache>
                <c:formatCode>_(* #,##0_);_(* \(#,##0\);_(*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3F8-4F6F-AE48-7B37A900D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2560511"/>
        <c:axId val="2046639823"/>
      </c:lineChart>
      <c:dateAx>
        <c:axId val="188256051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639823"/>
        <c:crosses val="autoZero"/>
        <c:auto val="1"/>
        <c:lblOffset val="100"/>
        <c:baseTimeUnit val="years"/>
      </c:dateAx>
      <c:valAx>
        <c:axId val="2046639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Buildout Difference from Baseline Conditions in Nameplate Megawatts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2560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090D3FF-9A1F-4F6D-B279-3CD825F358F9}">
  <sheetPr/>
  <sheetViews>
    <sheetView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885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1757B7-BC8C-4A9B-952C-35E67D19929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lis/Box/Power%20Division/Power%20Plan/2021%20Power%20Plan%20(Eighth)/2021%20Plan%20Scenario%20Analysis/Early%20Coal%20Retirement%20-%202021%20Plan%20Scenario/AURORA/EarlyCoalRetComparisonToBasel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ildout"/>
      <sheetName val="Emissions Summary"/>
      <sheetName val="Delta_PoolSummary"/>
      <sheetName val="PriceSummary"/>
      <sheetName val="Sheet5"/>
      <sheetName val="Pool Analysis"/>
    </sheetNames>
    <sheetDataSet>
      <sheetData sheetId="0">
        <row r="3">
          <cell r="V3" t="str">
            <v>SUN</v>
          </cell>
          <cell r="W3" t="str">
            <v>NG</v>
          </cell>
          <cell r="X3" t="str">
            <v>WND</v>
          </cell>
          <cell r="Y3" t="str">
            <v>Solar Plus Battery</v>
          </cell>
          <cell r="Z3" t="str">
            <v>Offshore Wind</v>
          </cell>
          <cell r="AA3" t="str">
            <v>Storage</v>
          </cell>
          <cell r="AB3" t="str">
            <v>Pumped Storage</v>
          </cell>
        </row>
        <row r="4">
          <cell r="U4">
            <v>44197</v>
          </cell>
          <cell r="V4">
            <v>-10556.2853</v>
          </cell>
          <cell r="W4">
            <v>-298</v>
          </cell>
          <cell r="X4">
            <v>2199.7820000000002</v>
          </cell>
          <cell r="Y4">
            <v>-5471.1331999999993</v>
          </cell>
          <cell r="Z4">
            <v>0</v>
          </cell>
          <cell r="AA4">
            <v>844.7519999999995</v>
          </cell>
          <cell r="AB4">
            <v>0</v>
          </cell>
        </row>
        <row r="5">
          <cell r="U5">
            <v>44562</v>
          </cell>
          <cell r="V5">
            <v>-19658.031249999996</v>
          </cell>
          <cell r="W5">
            <v>-3031</v>
          </cell>
          <cell r="X5">
            <v>3382.1400000000003</v>
          </cell>
          <cell r="Y5">
            <v>-6007.02</v>
          </cell>
          <cell r="Z5">
            <v>0</v>
          </cell>
          <cell r="AA5">
            <v>2183.6749999999993</v>
          </cell>
          <cell r="AB5">
            <v>0</v>
          </cell>
        </row>
        <row r="6">
          <cell r="U6">
            <v>44927</v>
          </cell>
          <cell r="V6">
            <v>-26963.215249999997</v>
          </cell>
          <cell r="W6">
            <v>-2218</v>
          </cell>
          <cell r="X6">
            <v>3019.2138000000004</v>
          </cell>
          <cell r="Y6">
            <v>-6692.4974000000002</v>
          </cell>
          <cell r="Z6">
            <v>0</v>
          </cell>
          <cell r="AA6">
            <v>3035.226999999999</v>
          </cell>
          <cell r="AB6">
            <v>0</v>
          </cell>
        </row>
        <row r="7">
          <cell r="U7">
            <v>45292</v>
          </cell>
          <cell r="V7">
            <v>-33563.215249999994</v>
          </cell>
          <cell r="W7">
            <v>-2976</v>
          </cell>
          <cell r="X7">
            <v>-3764.3568999999989</v>
          </cell>
          <cell r="Y7">
            <v>-5231.4081000000006</v>
          </cell>
          <cell r="Z7">
            <v>0</v>
          </cell>
          <cell r="AA7">
            <v>3128.7689999999984</v>
          </cell>
          <cell r="AB7">
            <v>0</v>
          </cell>
        </row>
        <row r="8">
          <cell r="U8">
            <v>45658</v>
          </cell>
          <cell r="V8">
            <v>-40210.998049999995</v>
          </cell>
          <cell r="W8">
            <v>-2012</v>
          </cell>
          <cell r="X8">
            <v>-2770.2598999999973</v>
          </cell>
          <cell r="Y8">
            <v>-4786.338499999998</v>
          </cell>
          <cell r="Z8">
            <v>0</v>
          </cell>
          <cell r="AA8">
            <v>3227.0569999999989</v>
          </cell>
          <cell r="AB8">
            <v>400</v>
          </cell>
        </row>
        <row r="9">
          <cell r="U9">
            <v>46023</v>
          </cell>
          <cell r="V9">
            <v>-47782.86305</v>
          </cell>
          <cell r="W9">
            <v>-613</v>
          </cell>
          <cell r="X9">
            <v>-1073.6737999999968</v>
          </cell>
          <cell r="Y9">
            <v>-4092.0720999999976</v>
          </cell>
          <cell r="Z9">
            <v>0</v>
          </cell>
          <cell r="AA9">
            <v>3227.0569999999989</v>
          </cell>
          <cell r="AB9">
            <v>800</v>
          </cell>
        </row>
        <row r="10">
          <cell r="U10">
            <v>46388</v>
          </cell>
          <cell r="V10">
            <v>-54632.86305</v>
          </cell>
          <cell r="W10">
            <v>-84</v>
          </cell>
          <cell r="X10">
            <v>8948.1782999999996</v>
          </cell>
          <cell r="Y10">
            <v>-1609.1846000000005</v>
          </cell>
          <cell r="Z10">
            <v>0</v>
          </cell>
          <cell r="AA10">
            <v>3227.0569999999989</v>
          </cell>
          <cell r="AB10">
            <v>400</v>
          </cell>
        </row>
        <row r="11">
          <cell r="U11">
            <v>46753</v>
          </cell>
          <cell r="V11">
            <v>-63731.797349999993</v>
          </cell>
          <cell r="W11">
            <v>-84</v>
          </cell>
          <cell r="X11">
            <v>14291.286099999998</v>
          </cell>
          <cell r="Y11">
            <v>-5740.0585999999894</v>
          </cell>
          <cell r="Z11">
            <v>0</v>
          </cell>
          <cell r="AA11">
            <v>3227.0569999999989</v>
          </cell>
          <cell r="AB11">
            <v>400</v>
          </cell>
        </row>
        <row r="12">
          <cell r="U12">
            <v>47119</v>
          </cell>
          <cell r="V12">
            <v>-69926.216350000002</v>
          </cell>
          <cell r="W12">
            <v>819</v>
          </cell>
          <cell r="X12">
            <v>13206.735099999998</v>
          </cell>
          <cell r="Y12">
            <v>-9240.0580999999947</v>
          </cell>
          <cell r="Z12">
            <v>0</v>
          </cell>
          <cell r="AA12">
            <v>3227.0569999999989</v>
          </cell>
          <cell r="AB12">
            <v>400</v>
          </cell>
        </row>
        <row r="13">
          <cell r="U13">
            <v>47484</v>
          </cell>
          <cell r="V13">
            <v>-65864.313349999997</v>
          </cell>
          <cell r="W13">
            <v>582</v>
          </cell>
          <cell r="X13">
            <v>10206.735099999998</v>
          </cell>
          <cell r="Y13">
            <v>-11840.058099999995</v>
          </cell>
          <cell r="Z13">
            <v>-6463.0690000000004</v>
          </cell>
          <cell r="AA13">
            <v>3227.0569999999989</v>
          </cell>
          <cell r="AB13">
            <v>-450</v>
          </cell>
        </row>
        <row r="14">
          <cell r="U14">
            <v>47849</v>
          </cell>
          <cell r="V14">
            <v>-65324.465549999994</v>
          </cell>
          <cell r="W14">
            <v>345</v>
          </cell>
          <cell r="X14">
            <v>10206.735099999998</v>
          </cell>
          <cell r="Y14">
            <v>-19990.464599999992</v>
          </cell>
          <cell r="Z14">
            <v>-6463.0690000000004</v>
          </cell>
          <cell r="AA14">
            <v>3227.0569999999989</v>
          </cell>
          <cell r="AB14">
            <v>-450</v>
          </cell>
        </row>
        <row r="15">
          <cell r="U15">
            <v>48214</v>
          </cell>
          <cell r="V15">
            <v>-64592.908549999993</v>
          </cell>
          <cell r="W15">
            <v>582</v>
          </cell>
          <cell r="X15">
            <v>10206.735099999998</v>
          </cell>
          <cell r="Y15">
            <v>-28690.464599999992</v>
          </cell>
          <cell r="Z15">
            <v>-6463.0690000000004</v>
          </cell>
          <cell r="AA15">
            <v>3237.7529999999988</v>
          </cell>
          <cell r="AB15">
            <v>-1200</v>
          </cell>
        </row>
        <row r="16">
          <cell r="U16">
            <v>48580</v>
          </cell>
          <cell r="V16">
            <v>-60322.815549999992</v>
          </cell>
          <cell r="W16">
            <v>345</v>
          </cell>
          <cell r="X16">
            <v>10556.226299999998</v>
          </cell>
          <cell r="Y16">
            <v>-34666.761199999994</v>
          </cell>
          <cell r="Z16">
            <v>-6463.0690000000004</v>
          </cell>
          <cell r="AA16">
            <v>3391.5479999999989</v>
          </cell>
          <cell r="AB16">
            <v>-1200</v>
          </cell>
        </row>
        <row r="17">
          <cell r="U17">
            <v>48945</v>
          </cell>
          <cell r="V17">
            <v>-55121.115549999995</v>
          </cell>
          <cell r="W17">
            <v>108</v>
          </cell>
          <cell r="X17">
            <v>10155.366299999998</v>
          </cell>
          <cell r="Y17">
            <v>-40095.425800000012</v>
          </cell>
          <cell r="Z17">
            <v>-7662.8035</v>
          </cell>
          <cell r="AA17">
            <v>3465.614999999998</v>
          </cell>
          <cell r="AB17">
            <v>-1200</v>
          </cell>
        </row>
        <row r="18">
          <cell r="U18">
            <v>49310</v>
          </cell>
          <cell r="V18">
            <v>-50164.690549999999</v>
          </cell>
          <cell r="W18">
            <v>108</v>
          </cell>
          <cell r="X18">
            <v>10113.154299999998</v>
          </cell>
          <cell r="Y18">
            <v>-44254.634800000029</v>
          </cell>
          <cell r="Z18">
            <v>-7662.8035</v>
          </cell>
          <cell r="AA18">
            <v>3482.8709999999974</v>
          </cell>
          <cell r="AB18">
            <v>-1200</v>
          </cell>
        </row>
        <row r="19">
          <cell r="U19">
            <v>49675</v>
          </cell>
          <cell r="V19">
            <v>-53364.690549999999</v>
          </cell>
          <cell r="W19">
            <v>582</v>
          </cell>
          <cell r="X19">
            <v>9815.9152999999969</v>
          </cell>
          <cell r="Y19">
            <v>-50375.455800000025</v>
          </cell>
          <cell r="Z19">
            <v>-10000</v>
          </cell>
          <cell r="AA19">
            <v>3571.7829999999976</v>
          </cell>
          <cell r="AB19">
            <v>-1200</v>
          </cell>
        </row>
        <row r="20">
          <cell r="U20">
            <v>50041</v>
          </cell>
          <cell r="V20">
            <v>-52214.690549999999</v>
          </cell>
          <cell r="W20">
            <v>819</v>
          </cell>
          <cell r="X20">
            <v>9274.0802999999978</v>
          </cell>
          <cell r="Y20">
            <v>-47174.187800000043</v>
          </cell>
          <cell r="Z20">
            <v>-10000</v>
          </cell>
          <cell r="AA20">
            <v>3833.4769999999971</v>
          </cell>
          <cell r="AB20">
            <v>-900</v>
          </cell>
        </row>
        <row r="21">
          <cell r="U21">
            <v>50406</v>
          </cell>
          <cell r="V21">
            <v>-55009.238549999995</v>
          </cell>
          <cell r="W21">
            <v>582</v>
          </cell>
          <cell r="X21">
            <v>9320.8066999999974</v>
          </cell>
          <cell r="Y21">
            <v>-48305.834000000046</v>
          </cell>
          <cell r="Z21">
            <v>-10000</v>
          </cell>
          <cell r="AA21">
            <v>4118.5049999999974</v>
          </cell>
          <cell r="AB21">
            <v>-900</v>
          </cell>
        </row>
        <row r="22">
          <cell r="U22">
            <v>50771</v>
          </cell>
          <cell r="V22">
            <v>-54633.405549999996</v>
          </cell>
          <cell r="W22">
            <v>582</v>
          </cell>
          <cell r="X22">
            <v>9590.8238999999958</v>
          </cell>
          <cell r="Y22">
            <v>-43705.834000000046</v>
          </cell>
          <cell r="Z22">
            <v>-10000</v>
          </cell>
          <cell r="AA22">
            <v>4479.3759999999966</v>
          </cell>
          <cell r="AB22">
            <v>-900</v>
          </cell>
        </row>
        <row r="23">
          <cell r="U23">
            <v>51136</v>
          </cell>
          <cell r="V23">
            <v>-52980.733699999982</v>
          </cell>
          <cell r="W23">
            <v>582</v>
          </cell>
          <cell r="X23">
            <v>7823.8108999999968</v>
          </cell>
          <cell r="Y23">
            <v>-40544.050500000041</v>
          </cell>
          <cell r="Z23">
            <v>-10000</v>
          </cell>
          <cell r="AA23">
            <v>4634.4539999999961</v>
          </cell>
          <cell r="AB23">
            <v>-1300</v>
          </cell>
        </row>
        <row r="24">
          <cell r="U24">
            <v>51502</v>
          </cell>
          <cell r="V24">
            <v>-52510.173699999985</v>
          </cell>
          <cell r="W24">
            <v>582</v>
          </cell>
          <cell r="X24">
            <v>8308.1500999999989</v>
          </cell>
          <cell r="Y24">
            <v>-33592.333600000042</v>
          </cell>
          <cell r="Z24">
            <v>-10000</v>
          </cell>
          <cell r="AA24">
            <v>4825.7999999999956</v>
          </cell>
          <cell r="AB24">
            <v>-50</v>
          </cell>
        </row>
        <row r="25">
          <cell r="U25">
            <v>51867</v>
          </cell>
          <cell r="V25">
            <v>-54260.173699999985</v>
          </cell>
          <cell r="W25">
            <v>582</v>
          </cell>
          <cell r="X25">
            <v>7426.1669000000038</v>
          </cell>
          <cell r="Y25">
            <v>-29392.333600000042</v>
          </cell>
          <cell r="Z25">
            <v>-9103.0329999999994</v>
          </cell>
          <cell r="AA25">
            <v>5261.403999999995</v>
          </cell>
          <cell r="AB25">
            <v>2250</v>
          </cell>
        </row>
        <row r="26">
          <cell r="U26">
            <v>52232</v>
          </cell>
          <cell r="V26">
            <v>-48386.006699999984</v>
          </cell>
          <cell r="W26">
            <v>582</v>
          </cell>
          <cell r="X26">
            <v>7426.1669000000038</v>
          </cell>
          <cell r="Y26">
            <v>-19585.957600000052</v>
          </cell>
          <cell r="Z26">
            <v>0</v>
          </cell>
          <cell r="AA26">
            <v>5322.9689999999955</v>
          </cell>
          <cell r="AB26">
            <v>2250</v>
          </cell>
        </row>
        <row r="27">
          <cell r="U27">
            <v>52597</v>
          </cell>
          <cell r="V27">
            <v>-48386.006699999984</v>
          </cell>
          <cell r="W27">
            <v>582</v>
          </cell>
          <cell r="X27">
            <v>7426.1669000000038</v>
          </cell>
          <cell r="Y27">
            <v>-22585.957600000052</v>
          </cell>
          <cell r="Z27">
            <v>0</v>
          </cell>
          <cell r="AA27">
            <v>6129.1179999999958</v>
          </cell>
          <cell r="AB27">
            <v>2250</v>
          </cell>
        </row>
        <row r="28">
          <cell r="U28">
            <v>52963</v>
          </cell>
          <cell r="V28">
            <v>-48386.006699999984</v>
          </cell>
          <cell r="W28">
            <v>582</v>
          </cell>
          <cell r="X28">
            <v>6130.8731000000043</v>
          </cell>
          <cell r="Y28">
            <v>-23585.957600000052</v>
          </cell>
          <cell r="Z28">
            <v>0</v>
          </cell>
          <cell r="AA28">
            <v>7368.1029999999964</v>
          </cell>
          <cell r="AB28">
            <v>2250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6356-AEF3-441F-8A8C-0B3DD4563791}">
  <dimension ref="A1:AC28"/>
  <sheetViews>
    <sheetView tabSelected="1" workbookViewId="0">
      <selection activeCell="E32" sqref="E32"/>
    </sheetView>
  </sheetViews>
  <sheetFormatPr defaultRowHeight="12.75" x14ac:dyDescent="0.2"/>
  <cols>
    <col min="5" max="5" width="17.5703125" bestFit="1" customWidth="1"/>
    <col min="16" max="16" width="14" bestFit="1" customWidth="1"/>
    <col min="26" max="26" width="14" bestFit="1" customWidth="1"/>
    <col min="28" max="28" width="15.42578125" customWidth="1"/>
  </cols>
  <sheetData>
    <row r="1" spans="1:29" x14ac:dyDescent="0.2">
      <c r="A1" s="1" t="s">
        <v>0</v>
      </c>
    </row>
    <row r="2" spans="1:29" x14ac:dyDescent="0.2">
      <c r="A2" t="s">
        <v>17</v>
      </c>
      <c r="K2" t="s">
        <v>1</v>
      </c>
      <c r="U2" t="s">
        <v>2</v>
      </c>
    </row>
    <row r="3" spans="1:29" x14ac:dyDescent="0.2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16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8</v>
      </c>
      <c r="Q3" s="2" t="s">
        <v>9</v>
      </c>
      <c r="R3" s="2" t="s">
        <v>10</v>
      </c>
      <c r="S3" s="2" t="s">
        <v>16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8</v>
      </c>
      <c r="AA3" s="2" t="s">
        <v>9</v>
      </c>
      <c r="AB3" s="2" t="s">
        <v>10</v>
      </c>
      <c r="AC3" s="7" t="s">
        <v>16</v>
      </c>
    </row>
    <row r="4" spans="1:29" x14ac:dyDescent="0.2">
      <c r="A4" s="3">
        <v>44197</v>
      </c>
      <c r="B4" s="4">
        <v>7775.721050000001</v>
      </c>
      <c r="C4" s="4">
        <v>2382</v>
      </c>
      <c r="D4" s="4">
        <v>6400</v>
      </c>
      <c r="E4" s="4">
        <v>24.106300000000001</v>
      </c>
      <c r="F4" s="4">
        <v>0</v>
      </c>
      <c r="G4" s="4">
        <v>31451.536</v>
      </c>
      <c r="H4" s="4">
        <v>0</v>
      </c>
      <c r="I4" s="4">
        <v>0</v>
      </c>
      <c r="K4" s="5">
        <v>2021</v>
      </c>
      <c r="L4" s="4">
        <v>13751.014149999999</v>
      </c>
      <c r="M4" s="4">
        <v>2680</v>
      </c>
      <c r="N4" s="4">
        <v>800.21799999999996</v>
      </c>
      <c r="O4" s="4">
        <v>13199.994999999999</v>
      </c>
      <c r="P4" s="4">
        <v>0</v>
      </c>
      <c r="Q4" s="4">
        <v>5493.3950000000004</v>
      </c>
      <c r="R4" s="4">
        <v>0</v>
      </c>
      <c r="U4" s="3">
        <v>44197</v>
      </c>
      <c r="V4" s="4">
        <f>B4-L4</f>
        <v>-5975.293099999998</v>
      </c>
      <c r="W4" s="4">
        <f t="shared" ref="W4:AC19" si="0">C4-M4</f>
        <v>-298</v>
      </c>
      <c r="X4" s="4">
        <f t="shared" si="0"/>
        <v>5599.7820000000002</v>
      </c>
      <c r="Y4" s="4">
        <f t="shared" si="0"/>
        <v>-13175.8887</v>
      </c>
      <c r="Z4" s="4">
        <f t="shared" si="0"/>
        <v>0</v>
      </c>
      <c r="AA4" s="4">
        <f t="shared" si="0"/>
        <v>25958.141</v>
      </c>
      <c r="AB4" s="4">
        <f t="shared" si="0"/>
        <v>0</v>
      </c>
      <c r="AC4" s="4">
        <f t="shared" si="0"/>
        <v>0</v>
      </c>
    </row>
    <row r="5" spans="1:29" x14ac:dyDescent="0.2">
      <c r="A5" s="3">
        <v>44562</v>
      </c>
      <c r="B5" s="4">
        <v>9269.991750000001</v>
      </c>
      <c r="C5" s="4">
        <v>4335</v>
      </c>
      <c r="D5" s="4">
        <v>6769.4784</v>
      </c>
      <c r="E5" s="4">
        <v>27.611700000000003</v>
      </c>
      <c r="F5" s="4">
        <v>0</v>
      </c>
      <c r="G5" s="4">
        <v>53193.078000000001</v>
      </c>
      <c r="H5" s="4">
        <v>0</v>
      </c>
      <c r="I5" s="4">
        <v>0</v>
      </c>
      <c r="K5" s="6">
        <f>K4+1</f>
        <v>2022</v>
      </c>
      <c r="L5" s="4">
        <v>24688.154649999997</v>
      </c>
      <c r="M5" s="4">
        <v>6079</v>
      </c>
      <c r="N5" s="4">
        <v>4600.2640000000001</v>
      </c>
      <c r="O5" s="4">
        <v>21899.994999999999</v>
      </c>
      <c r="P5" s="4">
        <v>0</v>
      </c>
      <c r="Q5" s="4">
        <v>6003.5820000000003</v>
      </c>
      <c r="R5" s="4">
        <v>0</v>
      </c>
      <c r="U5" s="3">
        <v>44562</v>
      </c>
      <c r="V5" s="4">
        <f t="shared" ref="V5:AC28" si="1">B5-L5</f>
        <v>-15418.162899999996</v>
      </c>
      <c r="W5" s="4">
        <f t="shared" si="0"/>
        <v>-1744</v>
      </c>
      <c r="X5" s="4">
        <f t="shared" si="0"/>
        <v>2169.2143999999998</v>
      </c>
      <c r="Y5" s="4">
        <f t="shared" si="0"/>
        <v>-21872.383299999998</v>
      </c>
      <c r="Z5" s="4">
        <f t="shared" si="0"/>
        <v>0</v>
      </c>
      <c r="AA5" s="4">
        <f t="shared" si="0"/>
        <v>47189.495999999999</v>
      </c>
      <c r="AB5" s="4">
        <f t="shared" si="0"/>
        <v>0</v>
      </c>
      <c r="AC5" s="4">
        <f t="shared" si="0"/>
        <v>0</v>
      </c>
    </row>
    <row r="6" spans="1:29" x14ac:dyDescent="0.2">
      <c r="A6" s="3">
        <v>44927</v>
      </c>
      <c r="B6" s="4">
        <v>12842.592000000001</v>
      </c>
      <c r="C6" s="4">
        <v>6954</v>
      </c>
      <c r="D6" s="4">
        <v>6769.4784</v>
      </c>
      <c r="E6" s="4">
        <v>31.117100000000004</v>
      </c>
      <c r="F6" s="4">
        <v>0</v>
      </c>
      <c r="G6" s="4">
        <v>66984.092999999993</v>
      </c>
      <c r="H6" s="4">
        <v>0</v>
      </c>
      <c r="I6" s="4">
        <v>0</v>
      </c>
      <c r="K6" s="6">
        <f t="shared" ref="K6:K28" si="2">K5+1</f>
        <v>2023</v>
      </c>
      <c r="L6" s="4">
        <v>33638.154649999997</v>
      </c>
      <c r="M6" s="4">
        <v>8665</v>
      </c>
      <c r="N6" s="4">
        <v>6963.1902</v>
      </c>
      <c r="O6" s="4">
        <v>30599.994999999999</v>
      </c>
      <c r="P6" s="4">
        <v>0</v>
      </c>
      <c r="Q6" s="4">
        <v>6003.5820000000003</v>
      </c>
      <c r="R6" s="4">
        <v>0</v>
      </c>
      <c r="U6" s="3">
        <v>44927</v>
      </c>
      <c r="V6" s="4">
        <f t="shared" si="1"/>
        <v>-20795.562649999996</v>
      </c>
      <c r="W6" s="4">
        <f t="shared" si="0"/>
        <v>-1711</v>
      </c>
      <c r="X6" s="4">
        <f t="shared" si="0"/>
        <v>-193.71180000000004</v>
      </c>
      <c r="Y6" s="4">
        <f t="shared" si="0"/>
        <v>-30568.877899999999</v>
      </c>
      <c r="Z6" s="4">
        <f t="shared" si="0"/>
        <v>0</v>
      </c>
      <c r="AA6" s="4">
        <f t="shared" si="0"/>
        <v>60980.510999999991</v>
      </c>
      <c r="AB6" s="4">
        <f t="shared" si="0"/>
        <v>0</v>
      </c>
      <c r="AC6" s="4">
        <f t="shared" si="0"/>
        <v>0</v>
      </c>
    </row>
    <row r="7" spans="1:29" x14ac:dyDescent="0.2">
      <c r="A7" s="3">
        <v>45292</v>
      </c>
      <c r="B7" s="4">
        <v>14761.269050000001</v>
      </c>
      <c r="C7" s="4">
        <v>11526</v>
      </c>
      <c r="D7" s="4">
        <v>7229.2543999999998</v>
      </c>
      <c r="E7" s="4">
        <v>34.622500000000002</v>
      </c>
      <c r="F7" s="4">
        <v>0</v>
      </c>
      <c r="G7" s="4">
        <v>68984.092999999993</v>
      </c>
      <c r="H7" s="4">
        <v>0</v>
      </c>
      <c r="I7" s="4">
        <v>0</v>
      </c>
      <c r="K7" s="6">
        <f t="shared" si="2"/>
        <v>2024</v>
      </c>
      <c r="L7" s="4">
        <v>42588.154649999997</v>
      </c>
      <c r="M7" s="4">
        <v>11014</v>
      </c>
      <c r="N7" s="4">
        <v>16394.6741</v>
      </c>
      <c r="O7" s="4">
        <v>38599.994999999995</v>
      </c>
      <c r="P7" s="4">
        <v>0</v>
      </c>
      <c r="Q7" s="4">
        <v>6003.5820000000003</v>
      </c>
      <c r="R7" s="4">
        <v>0</v>
      </c>
      <c r="U7" s="3">
        <v>45292</v>
      </c>
      <c r="V7" s="4">
        <f t="shared" si="1"/>
        <v>-27826.885599999994</v>
      </c>
      <c r="W7" s="4">
        <f t="shared" si="0"/>
        <v>512</v>
      </c>
      <c r="X7" s="4">
        <f t="shared" si="0"/>
        <v>-9165.4197000000004</v>
      </c>
      <c r="Y7" s="4">
        <f t="shared" si="0"/>
        <v>-38565.372499999998</v>
      </c>
      <c r="Z7" s="4">
        <f t="shared" si="0"/>
        <v>0</v>
      </c>
      <c r="AA7" s="4">
        <f t="shared" si="0"/>
        <v>62980.510999999991</v>
      </c>
      <c r="AB7" s="4">
        <f t="shared" si="0"/>
        <v>0</v>
      </c>
      <c r="AC7" s="4">
        <f t="shared" si="0"/>
        <v>0</v>
      </c>
    </row>
    <row r="8" spans="1:29" x14ac:dyDescent="0.2">
      <c r="A8" s="3">
        <v>45658</v>
      </c>
      <c r="B8" s="4">
        <v>17878.158950000001</v>
      </c>
      <c r="C8" s="4">
        <v>13716</v>
      </c>
      <c r="D8" s="4">
        <v>9171.8847999999998</v>
      </c>
      <c r="E8" s="4">
        <v>47.819800000000001</v>
      </c>
      <c r="F8" s="4">
        <v>0</v>
      </c>
      <c r="G8" s="4">
        <v>70984.092999999993</v>
      </c>
      <c r="H8" s="4">
        <v>0</v>
      </c>
      <c r="I8" s="4">
        <v>0</v>
      </c>
      <c r="K8" s="6">
        <f t="shared" si="2"/>
        <v>2025</v>
      </c>
      <c r="L8" s="4">
        <v>51538.154649999997</v>
      </c>
      <c r="M8" s="4">
        <v>11351</v>
      </c>
      <c r="N8" s="4">
        <v>16775.435099999999</v>
      </c>
      <c r="O8" s="4">
        <v>46599.994999999995</v>
      </c>
      <c r="P8" s="4">
        <v>0</v>
      </c>
      <c r="Q8" s="4">
        <v>6003.5820000000003</v>
      </c>
      <c r="R8" s="4">
        <v>0</v>
      </c>
      <c r="U8" s="3">
        <v>45658</v>
      </c>
      <c r="V8" s="4">
        <f t="shared" si="1"/>
        <v>-33659.995699999999</v>
      </c>
      <c r="W8" s="4">
        <f t="shared" si="0"/>
        <v>2365</v>
      </c>
      <c r="X8" s="4">
        <f t="shared" si="0"/>
        <v>-7603.550299999999</v>
      </c>
      <c r="Y8" s="4">
        <f t="shared" si="0"/>
        <v>-46552.175199999998</v>
      </c>
      <c r="Z8" s="4">
        <f t="shared" si="0"/>
        <v>0</v>
      </c>
      <c r="AA8" s="4">
        <f t="shared" si="0"/>
        <v>64980.510999999991</v>
      </c>
      <c r="AB8" s="4">
        <f t="shared" si="0"/>
        <v>0</v>
      </c>
      <c r="AC8" s="4">
        <f t="shared" si="0"/>
        <v>0</v>
      </c>
    </row>
    <row r="9" spans="1:29" x14ac:dyDescent="0.2">
      <c r="A9" s="3">
        <v>46023</v>
      </c>
      <c r="B9" s="4">
        <v>18360.070500000002</v>
      </c>
      <c r="C9" s="4">
        <v>14574</v>
      </c>
      <c r="D9" s="4">
        <v>11277.8176</v>
      </c>
      <c r="E9" s="4">
        <v>53.659400000000005</v>
      </c>
      <c r="F9" s="4">
        <v>0</v>
      </c>
      <c r="G9" s="4">
        <v>70984.092999999993</v>
      </c>
      <c r="H9" s="4">
        <v>0</v>
      </c>
      <c r="I9" s="4">
        <v>0</v>
      </c>
      <c r="K9" s="6">
        <f t="shared" si="2"/>
        <v>2026</v>
      </c>
      <c r="L9" s="4">
        <v>60488.154649999997</v>
      </c>
      <c r="M9" s="4">
        <v>11351</v>
      </c>
      <c r="N9" s="4">
        <v>18175.346099999999</v>
      </c>
      <c r="O9" s="4">
        <v>55299.994999999995</v>
      </c>
      <c r="P9" s="4">
        <v>0</v>
      </c>
      <c r="Q9" s="4">
        <v>6003.5820000000003</v>
      </c>
      <c r="R9" s="4">
        <v>0</v>
      </c>
      <c r="U9" s="3">
        <v>46023</v>
      </c>
      <c r="V9" s="4">
        <f t="shared" si="1"/>
        <v>-42128.084149999995</v>
      </c>
      <c r="W9" s="4">
        <f t="shared" si="0"/>
        <v>3223</v>
      </c>
      <c r="X9" s="4">
        <f t="shared" si="0"/>
        <v>-6897.5284999999985</v>
      </c>
      <c r="Y9" s="4">
        <f t="shared" si="0"/>
        <v>-55246.335599999999</v>
      </c>
      <c r="Z9" s="4">
        <f t="shared" si="0"/>
        <v>0</v>
      </c>
      <c r="AA9" s="4">
        <f t="shared" si="0"/>
        <v>64980.510999999991</v>
      </c>
      <c r="AB9" s="4">
        <f t="shared" si="0"/>
        <v>0</v>
      </c>
      <c r="AC9" s="4">
        <f t="shared" si="0"/>
        <v>0</v>
      </c>
    </row>
    <row r="10" spans="1:29" x14ac:dyDescent="0.2">
      <c r="A10" s="3">
        <v>46388</v>
      </c>
      <c r="B10" s="4">
        <v>24351.792850000005</v>
      </c>
      <c r="C10" s="4">
        <v>15759</v>
      </c>
      <c r="D10" s="4">
        <v>14450.631600000001</v>
      </c>
      <c r="E10" s="4">
        <v>246.01079999999999</v>
      </c>
      <c r="F10" s="4">
        <v>0</v>
      </c>
      <c r="G10" s="4">
        <v>70984.092999999993</v>
      </c>
      <c r="H10" s="4">
        <v>0</v>
      </c>
      <c r="I10" s="4">
        <v>0</v>
      </c>
      <c r="K10" s="6">
        <f t="shared" si="2"/>
        <v>2027</v>
      </c>
      <c r="L10" s="4">
        <v>70438.154649999997</v>
      </c>
      <c r="M10" s="4">
        <v>11588</v>
      </c>
      <c r="N10" s="4">
        <v>23139.953999999998</v>
      </c>
      <c r="O10" s="4">
        <v>63769.120999999999</v>
      </c>
      <c r="P10" s="4">
        <v>0</v>
      </c>
      <c r="Q10" s="4">
        <v>6003.5820000000003</v>
      </c>
      <c r="R10" s="4">
        <v>400</v>
      </c>
      <c r="U10" s="3">
        <v>46388</v>
      </c>
      <c r="V10" s="4">
        <f t="shared" si="1"/>
        <v>-46086.361799999991</v>
      </c>
      <c r="W10" s="4">
        <f t="shared" si="0"/>
        <v>4171</v>
      </c>
      <c r="X10" s="4">
        <f t="shared" si="0"/>
        <v>-8689.3223999999973</v>
      </c>
      <c r="Y10" s="4">
        <f t="shared" si="0"/>
        <v>-63523.110200000003</v>
      </c>
      <c r="Z10" s="4">
        <f t="shared" si="0"/>
        <v>0</v>
      </c>
      <c r="AA10" s="4">
        <f t="shared" si="0"/>
        <v>64980.510999999991</v>
      </c>
      <c r="AB10" s="4">
        <f t="shared" si="0"/>
        <v>-400</v>
      </c>
      <c r="AC10" s="4">
        <f t="shared" si="0"/>
        <v>0</v>
      </c>
    </row>
    <row r="11" spans="1:29" x14ac:dyDescent="0.2">
      <c r="A11" s="3">
        <v>46753</v>
      </c>
      <c r="B11" s="4">
        <v>24384.243650000004</v>
      </c>
      <c r="C11" s="4">
        <v>15759</v>
      </c>
      <c r="D11" s="4">
        <v>14450.631600000001</v>
      </c>
      <c r="E11" s="4">
        <v>251.14509999999999</v>
      </c>
      <c r="F11" s="4">
        <v>0</v>
      </c>
      <c r="G11" s="4">
        <v>70984.092999999993</v>
      </c>
      <c r="H11" s="4">
        <v>0</v>
      </c>
      <c r="I11" s="4">
        <v>0</v>
      </c>
      <c r="K11" s="6">
        <f t="shared" si="2"/>
        <v>2028</v>
      </c>
      <c r="L11" s="4">
        <v>81638.150649999996</v>
      </c>
      <c r="M11" s="4">
        <v>11588</v>
      </c>
      <c r="N11" s="4">
        <v>23627.741999999998</v>
      </c>
      <c r="O11" s="4">
        <v>74699.994999999995</v>
      </c>
      <c r="P11" s="4">
        <v>0</v>
      </c>
      <c r="Q11" s="4">
        <v>6003.5820000000003</v>
      </c>
      <c r="R11" s="4">
        <v>400</v>
      </c>
      <c r="U11" s="3">
        <v>46753</v>
      </c>
      <c r="V11" s="4">
        <f t="shared" si="1"/>
        <v>-57253.906999999992</v>
      </c>
      <c r="W11" s="4">
        <f t="shared" si="0"/>
        <v>4171</v>
      </c>
      <c r="X11" s="4">
        <f t="shared" si="0"/>
        <v>-9177.1103999999978</v>
      </c>
      <c r="Y11" s="4">
        <f t="shared" si="0"/>
        <v>-74448.849900000001</v>
      </c>
      <c r="Z11" s="4">
        <f t="shared" si="0"/>
        <v>0</v>
      </c>
      <c r="AA11" s="4">
        <f t="shared" si="0"/>
        <v>64980.510999999991</v>
      </c>
      <c r="AB11" s="4">
        <f t="shared" si="0"/>
        <v>-400</v>
      </c>
      <c r="AC11" s="4">
        <f t="shared" si="0"/>
        <v>0</v>
      </c>
    </row>
    <row r="12" spans="1:29" x14ac:dyDescent="0.2">
      <c r="A12" s="3">
        <v>47119</v>
      </c>
      <c r="B12" s="4">
        <v>24541.097100000003</v>
      </c>
      <c r="C12" s="4">
        <v>16760</v>
      </c>
      <c r="D12" s="4">
        <v>15584.0908</v>
      </c>
      <c r="E12" s="4">
        <v>456.74479999999994</v>
      </c>
      <c r="F12" s="4">
        <v>0</v>
      </c>
      <c r="G12" s="4">
        <v>70984.092999999993</v>
      </c>
      <c r="H12" s="4">
        <v>0</v>
      </c>
      <c r="I12" s="4">
        <v>0</v>
      </c>
      <c r="K12" s="6">
        <f t="shared" si="2"/>
        <v>2029</v>
      </c>
      <c r="L12" s="4">
        <v>89838.150649999996</v>
      </c>
      <c r="M12" s="4">
        <v>11825</v>
      </c>
      <c r="N12" s="4">
        <v>25712.292999999998</v>
      </c>
      <c r="O12" s="4">
        <v>82099.994500000001</v>
      </c>
      <c r="P12" s="4">
        <v>0</v>
      </c>
      <c r="Q12" s="4">
        <v>6003.5820000000003</v>
      </c>
      <c r="R12" s="4">
        <v>400</v>
      </c>
      <c r="U12" s="3">
        <v>47119</v>
      </c>
      <c r="V12" s="4">
        <f t="shared" si="1"/>
        <v>-65297.053549999997</v>
      </c>
      <c r="W12" s="4">
        <f t="shared" si="0"/>
        <v>4935</v>
      </c>
      <c r="X12" s="4">
        <f t="shared" si="0"/>
        <v>-10128.202199999998</v>
      </c>
      <c r="Y12" s="4">
        <f t="shared" si="0"/>
        <v>-81643.2497</v>
      </c>
      <c r="Z12" s="4">
        <f t="shared" si="0"/>
        <v>0</v>
      </c>
      <c r="AA12" s="4">
        <f t="shared" si="0"/>
        <v>64980.510999999991</v>
      </c>
      <c r="AB12" s="4">
        <f t="shared" si="0"/>
        <v>-400</v>
      </c>
      <c r="AC12" s="4">
        <f t="shared" si="0"/>
        <v>0</v>
      </c>
    </row>
    <row r="13" spans="1:29" x14ac:dyDescent="0.2">
      <c r="A13" s="3">
        <v>47484</v>
      </c>
      <c r="B13" s="4">
        <v>26373.832600000002</v>
      </c>
      <c r="C13" s="4">
        <v>17814</v>
      </c>
      <c r="D13" s="4">
        <v>27526.298000000003</v>
      </c>
      <c r="E13" s="4">
        <v>3018.2311000000004</v>
      </c>
      <c r="F13" s="4">
        <v>0</v>
      </c>
      <c r="G13" s="4">
        <v>70984.092999999993</v>
      </c>
      <c r="H13" s="4">
        <v>0</v>
      </c>
      <c r="I13" s="4">
        <v>0</v>
      </c>
      <c r="K13" s="6">
        <f t="shared" si="2"/>
        <v>2030</v>
      </c>
      <c r="L13" s="4">
        <v>89838.150649999996</v>
      </c>
      <c r="M13" s="4">
        <v>14873</v>
      </c>
      <c r="N13" s="4">
        <v>28712.292999999998</v>
      </c>
      <c r="O13" s="4">
        <v>86599.994500000001</v>
      </c>
      <c r="P13" s="4">
        <v>6463.0690000000004</v>
      </c>
      <c r="Q13" s="4">
        <v>6003.5820000000003</v>
      </c>
      <c r="R13" s="4">
        <v>4900</v>
      </c>
      <c r="U13" s="3">
        <v>47484</v>
      </c>
      <c r="V13" s="4">
        <f t="shared" si="1"/>
        <v>-63464.318049999994</v>
      </c>
      <c r="W13" s="4">
        <f t="shared" si="0"/>
        <v>2941</v>
      </c>
      <c r="X13" s="4">
        <f t="shared" si="0"/>
        <v>-1185.9949999999953</v>
      </c>
      <c r="Y13" s="4">
        <f t="shared" si="0"/>
        <v>-83581.763399999996</v>
      </c>
      <c r="Z13" s="4">
        <f t="shared" si="0"/>
        <v>-6463.0690000000004</v>
      </c>
      <c r="AA13" s="4">
        <f t="shared" si="0"/>
        <v>64980.510999999991</v>
      </c>
      <c r="AB13" s="4">
        <f t="shared" si="0"/>
        <v>-4900</v>
      </c>
      <c r="AC13" s="4">
        <f t="shared" si="0"/>
        <v>0</v>
      </c>
    </row>
    <row r="14" spans="1:29" x14ac:dyDescent="0.2">
      <c r="A14" s="3">
        <v>47849</v>
      </c>
      <c r="B14" s="4">
        <v>33749.586450000003</v>
      </c>
      <c r="C14" s="4">
        <v>17814</v>
      </c>
      <c r="D14" s="4">
        <v>39109.301200000002</v>
      </c>
      <c r="E14" s="4">
        <v>5557.4711000000007</v>
      </c>
      <c r="F14" s="4">
        <v>0</v>
      </c>
      <c r="G14" s="4">
        <v>70984.092999999993</v>
      </c>
      <c r="H14" s="4">
        <v>0</v>
      </c>
      <c r="I14" s="4">
        <v>0</v>
      </c>
      <c r="K14" s="6">
        <f t="shared" si="2"/>
        <v>2031</v>
      </c>
      <c r="L14" s="4">
        <v>93588.150649999996</v>
      </c>
      <c r="M14" s="4">
        <v>15110</v>
      </c>
      <c r="N14" s="4">
        <v>28712.292999999998</v>
      </c>
      <c r="O14" s="4">
        <v>99799.993000000002</v>
      </c>
      <c r="P14" s="4">
        <v>6463.0690000000004</v>
      </c>
      <c r="Q14" s="4">
        <v>6003.5820000000003</v>
      </c>
      <c r="R14" s="4">
        <v>4900</v>
      </c>
      <c r="U14" s="3">
        <v>47849</v>
      </c>
      <c r="V14" s="4">
        <f t="shared" si="1"/>
        <v>-59838.564199999993</v>
      </c>
      <c r="W14" s="4">
        <f t="shared" si="0"/>
        <v>2704</v>
      </c>
      <c r="X14" s="4">
        <f t="shared" si="0"/>
        <v>10397.008200000004</v>
      </c>
      <c r="Y14" s="4">
        <f t="shared" si="0"/>
        <v>-94242.521900000007</v>
      </c>
      <c r="Z14" s="4">
        <f t="shared" si="0"/>
        <v>-6463.0690000000004</v>
      </c>
      <c r="AA14" s="4">
        <f t="shared" si="0"/>
        <v>64980.510999999991</v>
      </c>
      <c r="AB14" s="4">
        <f t="shared" si="0"/>
        <v>-4900</v>
      </c>
      <c r="AC14" s="4">
        <f t="shared" si="0"/>
        <v>0</v>
      </c>
    </row>
    <row r="15" spans="1:29" x14ac:dyDescent="0.2">
      <c r="A15" s="3">
        <v>48214</v>
      </c>
      <c r="B15" s="4">
        <v>33962.506250000006</v>
      </c>
      <c r="C15" s="4">
        <v>18243</v>
      </c>
      <c r="D15" s="4">
        <v>41238.457000000002</v>
      </c>
      <c r="E15" s="4">
        <v>6882.9667000000009</v>
      </c>
      <c r="F15" s="4">
        <v>0</v>
      </c>
      <c r="G15" s="4">
        <v>70984.092999999993</v>
      </c>
      <c r="H15" s="4">
        <v>0</v>
      </c>
      <c r="I15" s="4">
        <v>0</v>
      </c>
      <c r="K15" s="6">
        <f t="shared" si="2"/>
        <v>2032</v>
      </c>
      <c r="L15" s="4">
        <v>97606.593649999995</v>
      </c>
      <c r="M15" s="4">
        <v>15347</v>
      </c>
      <c r="N15" s="4">
        <v>28712.292999999998</v>
      </c>
      <c r="O15" s="4">
        <v>112999.993</v>
      </c>
      <c r="P15" s="4">
        <v>6463.0690000000004</v>
      </c>
      <c r="Q15" s="4">
        <v>6003.5820000000003</v>
      </c>
      <c r="R15" s="4">
        <v>5650</v>
      </c>
      <c r="U15" s="3">
        <v>48214</v>
      </c>
      <c r="V15" s="4">
        <f t="shared" si="1"/>
        <v>-63644.087399999989</v>
      </c>
      <c r="W15" s="4">
        <f t="shared" si="0"/>
        <v>2896</v>
      </c>
      <c r="X15" s="4">
        <f t="shared" si="0"/>
        <v>12526.164000000004</v>
      </c>
      <c r="Y15" s="4">
        <f t="shared" si="0"/>
        <v>-106117.0263</v>
      </c>
      <c r="Z15" s="4">
        <f t="shared" si="0"/>
        <v>-6463.0690000000004</v>
      </c>
      <c r="AA15" s="4">
        <f t="shared" si="0"/>
        <v>64980.510999999991</v>
      </c>
      <c r="AB15" s="4">
        <f t="shared" si="0"/>
        <v>-5650</v>
      </c>
      <c r="AC15" s="4">
        <f t="shared" si="0"/>
        <v>0</v>
      </c>
    </row>
    <row r="16" spans="1:29" x14ac:dyDescent="0.2">
      <c r="A16" s="3">
        <v>48580</v>
      </c>
      <c r="B16" s="4">
        <v>33962.805650000009</v>
      </c>
      <c r="C16" s="4">
        <v>18533</v>
      </c>
      <c r="D16" s="4">
        <v>41238.457000000002</v>
      </c>
      <c r="E16" s="4">
        <v>6962.4894000000013</v>
      </c>
      <c r="F16" s="4">
        <v>0</v>
      </c>
      <c r="G16" s="4">
        <v>70984.092999999993</v>
      </c>
      <c r="H16" s="4">
        <v>1500</v>
      </c>
      <c r="I16" s="4">
        <v>0</v>
      </c>
      <c r="K16" s="6">
        <f t="shared" si="2"/>
        <v>2033</v>
      </c>
      <c r="L16" s="4">
        <v>98606.592649999991</v>
      </c>
      <c r="M16" s="4">
        <v>15584</v>
      </c>
      <c r="N16" s="4">
        <v>28957.553799999998</v>
      </c>
      <c r="O16" s="4">
        <v>123499.99800000001</v>
      </c>
      <c r="P16" s="4">
        <v>6463.0690000000004</v>
      </c>
      <c r="Q16" s="4">
        <v>6003.5820000000003</v>
      </c>
      <c r="R16" s="4">
        <v>5650</v>
      </c>
      <c r="U16" s="3">
        <v>48580</v>
      </c>
      <c r="V16" s="4">
        <f t="shared" si="1"/>
        <v>-64643.786999999982</v>
      </c>
      <c r="W16" s="4">
        <f t="shared" si="0"/>
        <v>2949</v>
      </c>
      <c r="X16" s="4">
        <f t="shared" si="0"/>
        <v>12280.903200000004</v>
      </c>
      <c r="Y16" s="4">
        <f t="shared" si="0"/>
        <v>-116537.5086</v>
      </c>
      <c r="Z16" s="4">
        <f t="shared" si="0"/>
        <v>-6463.0690000000004</v>
      </c>
      <c r="AA16" s="4">
        <f t="shared" si="0"/>
        <v>64980.510999999991</v>
      </c>
      <c r="AB16" s="4">
        <f t="shared" si="0"/>
        <v>-4150</v>
      </c>
      <c r="AC16" s="4">
        <f t="shared" si="0"/>
        <v>0</v>
      </c>
    </row>
    <row r="17" spans="1:29" x14ac:dyDescent="0.2">
      <c r="A17" s="3">
        <v>48945</v>
      </c>
      <c r="B17" s="4">
        <v>33965.901800000007</v>
      </c>
      <c r="C17" s="4">
        <v>18770</v>
      </c>
      <c r="D17" s="4">
        <v>42611.442999999999</v>
      </c>
      <c r="E17" s="4">
        <v>7049.3698000000013</v>
      </c>
      <c r="F17" s="4">
        <v>0</v>
      </c>
      <c r="G17" s="4">
        <v>70984.092999999993</v>
      </c>
      <c r="H17" s="4">
        <v>1500</v>
      </c>
      <c r="I17" s="4">
        <v>0</v>
      </c>
      <c r="K17" s="6">
        <f t="shared" si="2"/>
        <v>2034</v>
      </c>
      <c r="L17" s="4">
        <v>98606.592649999991</v>
      </c>
      <c r="M17" s="4">
        <v>15821</v>
      </c>
      <c r="N17" s="4">
        <v>29358.413799999998</v>
      </c>
      <c r="O17" s="4">
        <v>133999.99800000002</v>
      </c>
      <c r="P17" s="4">
        <v>7662.8035</v>
      </c>
      <c r="Q17" s="4">
        <v>6003.5820000000003</v>
      </c>
      <c r="R17" s="4">
        <v>5650</v>
      </c>
      <c r="U17" s="3">
        <v>48945</v>
      </c>
      <c r="V17" s="4">
        <f t="shared" si="1"/>
        <v>-64640.690849999984</v>
      </c>
      <c r="W17" s="4">
        <f t="shared" si="0"/>
        <v>2949</v>
      </c>
      <c r="X17" s="4">
        <f t="shared" si="0"/>
        <v>13253.029200000001</v>
      </c>
      <c r="Y17" s="4">
        <f t="shared" si="0"/>
        <v>-126950.62820000002</v>
      </c>
      <c r="Z17" s="4">
        <f t="shared" si="0"/>
        <v>-7662.8035</v>
      </c>
      <c r="AA17" s="4">
        <f t="shared" si="0"/>
        <v>64980.510999999991</v>
      </c>
      <c r="AB17" s="4">
        <f t="shared" si="0"/>
        <v>-4150</v>
      </c>
      <c r="AC17" s="4">
        <f t="shared" si="0"/>
        <v>0</v>
      </c>
    </row>
    <row r="18" spans="1:29" x14ac:dyDescent="0.2">
      <c r="A18" s="3">
        <v>49310</v>
      </c>
      <c r="B18" s="4">
        <v>34003.474200000004</v>
      </c>
      <c r="C18" s="4">
        <v>19824</v>
      </c>
      <c r="D18" s="4">
        <v>44611.442999999999</v>
      </c>
      <c r="E18" s="4">
        <v>9139.8779000000013</v>
      </c>
      <c r="F18" s="4">
        <v>0</v>
      </c>
      <c r="G18" s="4">
        <v>70984.092999999993</v>
      </c>
      <c r="H18" s="4">
        <v>1500</v>
      </c>
      <c r="I18" s="4">
        <v>0</v>
      </c>
      <c r="K18" s="6">
        <f t="shared" si="2"/>
        <v>2035</v>
      </c>
      <c r="L18" s="4">
        <v>100356.59664999999</v>
      </c>
      <c r="M18" s="4">
        <v>16058</v>
      </c>
      <c r="N18" s="4">
        <v>29400.625799999998</v>
      </c>
      <c r="O18" s="4">
        <v>145499.99700000003</v>
      </c>
      <c r="P18" s="4">
        <v>7662.8035</v>
      </c>
      <c r="Q18" s="4">
        <v>6003.5820000000003</v>
      </c>
      <c r="R18" s="4">
        <v>5650</v>
      </c>
      <c r="U18" s="3">
        <v>49310</v>
      </c>
      <c r="V18" s="4">
        <f t="shared" si="1"/>
        <v>-66353.122449999995</v>
      </c>
      <c r="W18" s="4">
        <f t="shared" si="0"/>
        <v>3766</v>
      </c>
      <c r="X18" s="4">
        <f t="shared" si="0"/>
        <v>15210.817200000001</v>
      </c>
      <c r="Y18" s="4">
        <f t="shared" si="0"/>
        <v>-136360.11910000004</v>
      </c>
      <c r="Z18" s="4">
        <f t="shared" si="0"/>
        <v>-7662.8035</v>
      </c>
      <c r="AA18" s="4">
        <f t="shared" si="0"/>
        <v>64980.510999999991</v>
      </c>
      <c r="AB18" s="4">
        <f t="shared" si="0"/>
        <v>-4150</v>
      </c>
      <c r="AC18" s="4">
        <f t="shared" si="0"/>
        <v>0</v>
      </c>
    </row>
    <row r="19" spans="1:29" x14ac:dyDescent="0.2">
      <c r="A19" s="3">
        <v>49675</v>
      </c>
      <c r="B19" s="4">
        <v>34073.252300000007</v>
      </c>
      <c r="C19" s="4">
        <v>20061</v>
      </c>
      <c r="D19" s="4">
        <v>49522.859799999998</v>
      </c>
      <c r="E19" s="4">
        <v>14099.796600000001</v>
      </c>
      <c r="F19" s="4">
        <v>0</v>
      </c>
      <c r="G19" s="4">
        <v>73984.092999999993</v>
      </c>
      <c r="H19" s="4">
        <v>1500</v>
      </c>
      <c r="I19" s="4">
        <v>0</v>
      </c>
      <c r="K19" s="6">
        <f t="shared" si="2"/>
        <v>2036</v>
      </c>
      <c r="L19" s="4">
        <v>111056.59664999999</v>
      </c>
      <c r="M19" s="4">
        <v>16058</v>
      </c>
      <c r="N19" s="4">
        <v>29697.864799999999</v>
      </c>
      <c r="O19" s="4">
        <v>157999.99700000003</v>
      </c>
      <c r="P19" s="4">
        <v>10000</v>
      </c>
      <c r="Q19" s="4">
        <v>6003.5820000000003</v>
      </c>
      <c r="R19" s="4">
        <v>5650</v>
      </c>
      <c r="U19" s="3">
        <v>49675</v>
      </c>
      <c r="V19" s="4">
        <f t="shared" si="1"/>
        <v>-76983.344349999985</v>
      </c>
      <c r="W19" s="4">
        <f t="shared" si="0"/>
        <v>4003</v>
      </c>
      <c r="X19" s="4">
        <f t="shared" si="0"/>
        <v>19824.994999999999</v>
      </c>
      <c r="Y19" s="4">
        <f t="shared" si="0"/>
        <v>-143900.20040000003</v>
      </c>
      <c r="Z19" s="4">
        <f t="shared" si="0"/>
        <v>-10000</v>
      </c>
      <c r="AA19" s="4">
        <f t="shared" si="0"/>
        <v>67980.510999999999</v>
      </c>
      <c r="AB19" s="4">
        <f t="shared" si="0"/>
        <v>-4150</v>
      </c>
      <c r="AC19" s="4">
        <f t="shared" si="0"/>
        <v>0</v>
      </c>
    </row>
    <row r="20" spans="1:29" x14ac:dyDescent="0.2">
      <c r="A20" s="3">
        <v>50041</v>
      </c>
      <c r="B20" s="4">
        <v>38623.858450000007</v>
      </c>
      <c r="C20" s="4">
        <v>20061</v>
      </c>
      <c r="D20" s="4">
        <v>60259.818799999994</v>
      </c>
      <c r="E20" s="4">
        <v>22633.680200000003</v>
      </c>
      <c r="F20" s="4">
        <v>0</v>
      </c>
      <c r="G20" s="4">
        <v>77950.72099999999</v>
      </c>
      <c r="H20" s="4">
        <v>3400</v>
      </c>
      <c r="I20" s="4">
        <v>0</v>
      </c>
      <c r="K20" s="6">
        <f t="shared" si="2"/>
        <v>2037</v>
      </c>
      <c r="L20" s="4">
        <v>116556.59664999999</v>
      </c>
      <c r="M20" s="4">
        <v>16295</v>
      </c>
      <c r="N20" s="4">
        <v>30239.699799999999</v>
      </c>
      <c r="O20" s="4">
        <v>163699.99850000005</v>
      </c>
      <c r="P20" s="4">
        <v>10000</v>
      </c>
      <c r="Q20" s="4">
        <v>6003.5820000000003</v>
      </c>
      <c r="R20" s="4">
        <v>5650</v>
      </c>
      <c r="U20" s="3">
        <v>50041</v>
      </c>
      <c r="V20" s="4">
        <f t="shared" si="1"/>
        <v>-77932.738199999993</v>
      </c>
      <c r="W20" s="4">
        <f t="shared" si="1"/>
        <v>3766</v>
      </c>
      <c r="X20" s="4">
        <f t="shared" si="1"/>
        <v>30020.118999999995</v>
      </c>
      <c r="Y20" s="4">
        <f t="shared" si="1"/>
        <v>-141066.31830000004</v>
      </c>
      <c r="Z20" s="4">
        <f t="shared" si="1"/>
        <v>-10000</v>
      </c>
      <c r="AA20" s="4">
        <f t="shared" si="1"/>
        <v>71947.138999999996</v>
      </c>
      <c r="AB20" s="4">
        <f t="shared" si="1"/>
        <v>-2250</v>
      </c>
      <c r="AC20" s="4">
        <f t="shared" si="1"/>
        <v>0</v>
      </c>
    </row>
    <row r="21" spans="1:29" x14ac:dyDescent="0.2">
      <c r="A21" s="3">
        <v>50406</v>
      </c>
      <c r="B21" s="4">
        <v>38623.858450000007</v>
      </c>
      <c r="C21" s="4">
        <v>20061</v>
      </c>
      <c r="D21" s="4">
        <v>60259.818799999994</v>
      </c>
      <c r="E21" s="4">
        <v>22658.331600000001</v>
      </c>
      <c r="F21" s="4">
        <v>0</v>
      </c>
      <c r="G21" s="4">
        <v>84950.72099999999</v>
      </c>
      <c r="H21" s="4">
        <v>3400</v>
      </c>
      <c r="I21" s="4">
        <v>0</v>
      </c>
      <c r="K21" s="6">
        <f t="shared" si="2"/>
        <v>2038</v>
      </c>
      <c r="L21" s="4">
        <v>123056.59664999999</v>
      </c>
      <c r="M21" s="4">
        <v>16532</v>
      </c>
      <c r="N21" s="4">
        <v>31837.818199999998</v>
      </c>
      <c r="O21" s="4">
        <v>169399.99850000005</v>
      </c>
      <c r="P21" s="4">
        <v>10000</v>
      </c>
      <c r="Q21" s="4">
        <v>6003.5820000000003</v>
      </c>
      <c r="R21" s="4">
        <v>5650</v>
      </c>
      <c r="U21" s="3">
        <v>50406</v>
      </c>
      <c r="V21" s="4">
        <f t="shared" si="1"/>
        <v>-84432.738199999993</v>
      </c>
      <c r="W21" s="4">
        <f t="shared" si="1"/>
        <v>3529</v>
      </c>
      <c r="X21" s="4">
        <f t="shared" si="1"/>
        <v>28422.000599999996</v>
      </c>
      <c r="Y21" s="4">
        <f t="shared" si="1"/>
        <v>-146741.66690000004</v>
      </c>
      <c r="Z21" s="4">
        <f t="shared" si="1"/>
        <v>-10000</v>
      </c>
      <c r="AA21" s="4">
        <f t="shared" si="1"/>
        <v>78947.138999999996</v>
      </c>
      <c r="AB21" s="4">
        <f t="shared" si="1"/>
        <v>-2250</v>
      </c>
      <c r="AC21" s="4">
        <f t="shared" si="1"/>
        <v>0</v>
      </c>
    </row>
    <row r="22" spans="1:29" x14ac:dyDescent="0.2">
      <c r="A22" s="3">
        <v>50771</v>
      </c>
      <c r="B22" s="4">
        <v>38624.157850000011</v>
      </c>
      <c r="C22" s="4">
        <v>20061</v>
      </c>
      <c r="D22" s="4">
        <v>60958.898799999995</v>
      </c>
      <c r="E22" s="4">
        <v>24403.0219</v>
      </c>
      <c r="F22" s="4">
        <v>0</v>
      </c>
      <c r="G22" s="4">
        <v>93950.72099999999</v>
      </c>
      <c r="H22" s="4">
        <v>3400</v>
      </c>
      <c r="I22" s="4">
        <v>0</v>
      </c>
      <c r="K22" s="6">
        <f t="shared" si="2"/>
        <v>2039</v>
      </c>
      <c r="L22" s="4">
        <v>128806.59664999999</v>
      </c>
      <c r="M22" s="4">
        <v>16532</v>
      </c>
      <c r="N22" s="4">
        <v>31889.836199999998</v>
      </c>
      <c r="O22" s="4">
        <v>174599.99850000005</v>
      </c>
      <c r="P22" s="4">
        <v>10000</v>
      </c>
      <c r="Q22" s="4">
        <v>6003.5820000000003</v>
      </c>
      <c r="R22" s="4">
        <v>5650</v>
      </c>
      <c r="U22" s="3">
        <v>50771</v>
      </c>
      <c r="V22" s="4">
        <f t="shared" si="1"/>
        <v>-90182.438799999974</v>
      </c>
      <c r="W22" s="4">
        <f t="shared" si="1"/>
        <v>3529</v>
      </c>
      <c r="X22" s="4">
        <f t="shared" si="1"/>
        <v>29069.062599999997</v>
      </c>
      <c r="Y22" s="4">
        <f t="shared" si="1"/>
        <v>-150196.97660000005</v>
      </c>
      <c r="Z22" s="4">
        <f t="shared" si="1"/>
        <v>-10000</v>
      </c>
      <c r="AA22" s="4">
        <f t="shared" si="1"/>
        <v>87947.138999999996</v>
      </c>
      <c r="AB22" s="4">
        <f t="shared" si="1"/>
        <v>-2250</v>
      </c>
      <c r="AC22" s="4">
        <f t="shared" si="1"/>
        <v>0</v>
      </c>
    </row>
    <row r="23" spans="1:29" x14ac:dyDescent="0.2">
      <c r="A23" s="3">
        <v>51136</v>
      </c>
      <c r="B23" s="4">
        <v>38628.624250000008</v>
      </c>
      <c r="C23" s="4">
        <v>20641</v>
      </c>
      <c r="D23" s="4">
        <v>74736.852400000003</v>
      </c>
      <c r="E23" s="4">
        <v>32511.968699999998</v>
      </c>
      <c r="F23" s="4">
        <v>0</v>
      </c>
      <c r="G23" s="4">
        <v>101950.72099999999</v>
      </c>
      <c r="H23" s="4">
        <v>3400</v>
      </c>
      <c r="I23" s="4">
        <v>0</v>
      </c>
      <c r="K23" s="6">
        <f t="shared" si="2"/>
        <v>2040</v>
      </c>
      <c r="L23" s="4">
        <v>135053.92479999998</v>
      </c>
      <c r="M23" s="4">
        <v>16532</v>
      </c>
      <c r="N23" s="4">
        <v>33656.849199999997</v>
      </c>
      <c r="O23" s="4">
        <v>179799.99850000005</v>
      </c>
      <c r="P23" s="4">
        <v>10000</v>
      </c>
      <c r="Q23" s="4">
        <v>6003.5820000000003</v>
      </c>
      <c r="R23" s="4">
        <v>6050</v>
      </c>
      <c r="U23" s="3">
        <v>51136</v>
      </c>
      <c r="V23" s="4">
        <f t="shared" si="1"/>
        <v>-96425.300549999971</v>
      </c>
      <c r="W23" s="4">
        <f t="shared" si="1"/>
        <v>4109</v>
      </c>
      <c r="X23" s="4">
        <f t="shared" si="1"/>
        <v>41080.003200000006</v>
      </c>
      <c r="Y23" s="4">
        <f t="shared" si="1"/>
        <v>-147288.02980000005</v>
      </c>
      <c r="Z23" s="4">
        <f t="shared" si="1"/>
        <v>-10000</v>
      </c>
      <c r="AA23" s="4">
        <f t="shared" si="1"/>
        <v>95947.138999999996</v>
      </c>
      <c r="AB23" s="4">
        <f t="shared" si="1"/>
        <v>-2650</v>
      </c>
      <c r="AC23" s="4">
        <f t="shared" si="1"/>
        <v>0</v>
      </c>
    </row>
    <row r="24" spans="1:29" x14ac:dyDescent="0.2">
      <c r="A24" s="3">
        <v>51502</v>
      </c>
      <c r="B24" s="4">
        <v>38628.923650000012</v>
      </c>
      <c r="C24" s="4">
        <v>20641</v>
      </c>
      <c r="D24" s="4">
        <v>74736.852400000003</v>
      </c>
      <c r="E24" s="4">
        <v>33387.953300000001</v>
      </c>
      <c r="F24" s="4">
        <v>0</v>
      </c>
      <c r="G24" s="4">
        <v>113950.72099999999</v>
      </c>
      <c r="H24" s="4">
        <v>8590</v>
      </c>
      <c r="I24" s="4">
        <v>0</v>
      </c>
      <c r="K24" s="6">
        <f t="shared" si="2"/>
        <v>2041</v>
      </c>
      <c r="L24" s="4">
        <v>140803.92479999998</v>
      </c>
      <c r="M24" s="4">
        <v>16532</v>
      </c>
      <c r="N24" s="4">
        <v>33656.849199999997</v>
      </c>
      <c r="O24" s="4">
        <v>184999.99850000005</v>
      </c>
      <c r="P24" s="4">
        <v>10000</v>
      </c>
      <c r="Q24" s="4">
        <v>6003.5820000000003</v>
      </c>
      <c r="R24" s="4">
        <v>9690</v>
      </c>
      <c r="U24" s="3">
        <v>51502</v>
      </c>
      <c r="V24" s="4">
        <f t="shared" si="1"/>
        <v>-102175.00114999997</v>
      </c>
      <c r="W24" s="4">
        <f t="shared" si="1"/>
        <v>4109</v>
      </c>
      <c r="X24" s="4">
        <f t="shared" si="1"/>
        <v>41080.003200000006</v>
      </c>
      <c r="Y24" s="4">
        <f t="shared" si="1"/>
        <v>-151612.04520000005</v>
      </c>
      <c r="Z24" s="4">
        <f t="shared" si="1"/>
        <v>-10000</v>
      </c>
      <c r="AA24" s="4">
        <f t="shared" si="1"/>
        <v>107947.139</v>
      </c>
      <c r="AB24" s="4">
        <f t="shared" si="1"/>
        <v>-1100</v>
      </c>
      <c r="AC24" s="4">
        <f t="shared" si="1"/>
        <v>0</v>
      </c>
    </row>
    <row r="25" spans="1:29" x14ac:dyDescent="0.2">
      <c r="A25" s="3">
        <v>51867</v>
      </c>
      <c r="B25" s="4">
        <v>38628.923650000012</v>
      </c>
      <c r="C25" s="4">
        <v>20641</v>
      </c>
      <c r="D25" s="4">
        <v>74736.852400000003</v>
      </c>
      <c r="E25" s="4">
        <v>34093.116600000001</v>
      </c>
      <c r="F25" s="4">
        <v>0</v>
      </c>
      <c r="G25" s="4">
        <v>136107.25599999999</v>
      </c>
      <c r="H25" s="4">
        <v>8590</v>
      </c>
      <c r="I25" s="4">
        <v>0</v>
      </c>
      <c r="K25" s="6">
        <f t="shared" si="2"/>
        <v>2042</v>
      </c>
      <c r="L25" s="4">
        <v>146553.92479999998</v>
      </c>
      <c r="M25" s="4">
        <v>16532</v>
      </c>
      <c r="N25" s="4">
        <v>38501.174799999993</v>
      </c>
      <c r="O25" s="4">
        <v>189499.99850000005</v>
      </c>
      <c r="P25" s="4">
        <v>10000</v>
      </c>
      <c r="Q25" s="4">
        <v>6003.5820000000003</v>
      </c>
      <c r="R25" s="4">
        <v>9690</v>
      </c>
      <c r="U25" s="3">
        <v>51867</v>
      </c>
      <c r="V25" s="4">
        <f t="shared" si="1"/>
        <v>-107925.00114999997</v>
      </c>
      <c r="W25" s="4">
        <f t="shared" si="1"/>
        <v>4109</v>
      </c>
      <c r="X25" s="4">
        <f t="shared" si="1"/>
        <v>36235.67760000001</v>
      </c>
      <c r="Y25" s="4">
        <f t="shared" si="1"/>
        <v>-155406.88190000004</v>
      </c>
      <c r="Z25" s="4">
        <f t="shared" si="1"/>
        <v>-10000</v>
      </c>
      <c r="AA25" s="4">
        <f t="shared" si="1"/>
        <v>130103.674</v>
      </c>
      <c r="AB25" s="4">
        <f t="shared" si="1"/>
        <v>-1100</v>
      </c>
      <c r="AC25" s="4">
        <f t="shared" si="1"/>
        <v>0</v>
      </c>
    </row>
    <row r="26" spans="1:29" x14ac:dyDescent="0.2">
      <c r="A26" s="3">
        <v>52232</v>
      </c>
      <c r="B26" s="4">
        <v>38629.168150000012</v>
      </c>
      <c r="C26" s="4">
        <v>20641</v>
      </c>
      <c r="D26" s="4">
        <v>91394.022200000007</v>
      </c>
      <c r="E26" s="4">
        <v>40792.031600000002</v>
      </c>
      <c r="F26" s="4">
        <v>0</v>
      </c>
      <c r="G26" s="4">
        <v>153269.59899999999</v>
      </c>
      <c r="H26" s="4">
        <v>8590</v>
      </c>
      <c r="I26" s="4">
        <v>0</v>
      </c>
      <c r="K26" s="6">
        <f t="shared" si="2"/>
        <v>2043</v>
      </c>
      <c r="L26" s="4">
        <v>147553.92479999998</v>
      </c>
      <c r="M26" s="4">
        <v>16532</v>
      </c>
      <c r="N26" s="4">
        <v>38501.174799999993</v>
      </c>
      <c r="O26" s="4">
        <v>193999.99850000005</v>
      </c>
      <c r="P26" s="4">
        <v>10000</v>
      </c>
      <c r="Q26" s="4">
        <v>6032.9400000000005</v>
      </c>
      <c r="R26" s="4">
        <v>9690</v>
      </c>
      <c r="U26" s="3">
        <v>52232</v>
      </c>
      <c r="V26" s="4">
        <f t="shared" si="1"/>
        <v>-108924.75664999997</v>
      </c>
      <c r="W26" s="4">
        <f t="shared" si="1"/>
        <v>4109</v>
      </c>
      <c r="X26" s="4">
        <f t="shared" si="1"/>
        <v>52892.847400000013</v>
      </c>
      <c r="Y26" s="4">
        <f t="shared" si="1"/>
        <v>-153207.96690000006</v>
      </c>
      <c r="Z26" s="4">
        <f t="shared" si="1"/>
        <v>-10000</v>
      </c>
      <c r="AA26" s="4">
        <f t="shared" si="1"/>
        <v>147236.65899999999</v>
      </c>
      <c r="AB26" s="4">
        <f t="shared" si="1"/>
        <v>-1100</v>
      </c>
      <c r="AC26" s="4">
        <f t="shared" si="1"/>
        <v>0</v>
      </c>
    </row>
    <row r="27" spans="1:29" x14ac:dyDescent="0.2">
      <c r="A27" s="3">
        <v>52597</v>
      </c>
      <c r="B27" s="4">
        <v>38629.412650000013</v>
      </c>
      <c r="C27" s="4">
        <v>20641</v>
      </c>
      <c r="D27" s="4">
        <v>91394.022200000007</v>
      </c>
      <c r="E27" s="4">
        <v>42688.981400000004</v>
      </c>
      <c r="F27" s="4">
        <v>0</v>
      </c>
      <c r="G27" s="4">
        <v>153269.59899999999</v>
      </c>
      <c r="H27" s="4">
        <v>11940</v>
      </c>
      <c r="I27" s="4">
        <v>0</v>
      </c>
      <c r="K27" s="6">
        <f t="shared" si="2"/>
        <v>2044</v>
      </c>
      <c r="L27" s="4">
        <v>147553.92479999998</v>
      </c>
      <c r="M27" s="4">
        <v>16532</v>
      </c>
      <c r="N27" s="4">
        <v>38501.174799999993</v>
      </c>
      <c r="O27" s="4">
        <v>196999.99850000005</v>
      </c>
      <c r="P27" s="4">
        <v>10000</v>
      </c>
      <c r="Q27" s="4">
        <v>6054.8090000000002</v>
      </c>
      <c r="R27" s="4">
        <v>9690</v>
      </c>
      <c r="U27" s="3">
        <v>52597</v>
      </c>
      <c r="V27" s="4">
        <f t="shared" si="1"/>
        <v>-108924.51214999997</v>
      </c>
      <c r="W27" s="4">
        <f t="shared" si="1"/>
        <v>4109</v>
      </c>
      <c r="X27" s="4">
        <f t="shared" si="1"/>
        <v>52892.847400000013</v>
      </c>
      <c r="Y27" s="4">
        <f t="shared" si="1"/>
        <v>-154311.01710000006</v>
      </c>
      <c r="Z27" s="4">
        <f t="shared" si="1"/>
        <v>-10000</v>
      </c>
      <c r="AA27" s="4">
        <f t="shared" si="1"/>
        <v>147214.78999999998</v>
      </c>
      <c r="AB27" s="4">
        <f t="shared" si="1"/>
        <v>2250</v>
      </c>
      <c r="AC27" s="4">
        <f t="shared" si="1"/>
        <v>0</v>
      </c>
    </row>
    <row r="28" spans="1:29" x14ac:dyDescent="0.2">
      <c r="A28" s="3">
        <v>52963</v>
      </c>
      <c r="B28" s="4">
        <v>38630.531200000012</v>
      </c>
      <c r="C28" s="4">
        <v>20641</v>
      </c>
      <c r="D28" s="4">
        <v>95394.022200000007</v>
      </c>
      <c r="E28" s="4">
        <v>46487.556500000006</v>
      </c>
      <c r="F28" s="4">
        <v>0</v>
      </c>
      <c r="G28" s="4">
        <v>154269.59899999999</v>
      </c>
      <c r="H28" s="4">
        <v>11940</v>
      </c>
      <c r="I28" s="4">
        <v>0</v>
      </c>
      <c r="K28" s="6">
        <f t="shared" si="2"/>
        <v>2045</v>
      </c>
      <c r="L28" s="4">
        <v>147553.92479999998</v>
      </c>
      <c r="M28" s="4">
        <v>16532</v>
      </c>
      <c r="N28" s="4">
        <v>41481.300599999995</v>
      </c>
      <c r="O28" s="4">
        <v>197999.99850000005</v>
      </c>
      <c r="P28" s="4">
        <v>10000</v>
      </c>
      <c r="Q28" s="4">
        <v>6054.8090000000002</v>
      </c>
      <c r="R28" s="4">
        <v>9690</v>
      </c>
      <c r="U28" s="3">
        <v>52963</v>
      </c>
      <c r="V28" s="4">
        <f t="shared" si="1"/>
        <v>-108923.39359999997</v>
      </c>
      <c r="W28" s="4">
        <f t="shared" si="1"/>
        <v>4109</v>
      </c>
      <c r="X28" s="4">
        <f t="shared" si="1"/>
        <v>53912.721600000012</v>
      </c>
      <c r="Y28" s="4">
        <f t="shared" si="1"/>
        <v>-151512.44200000004</v>
      </c>
      <c r="Z28" s="4">
        <f t="shared" si="1"/>
        <v>-10000</v>
      </c>
      <c r="AA28" s="4">
        <f t="shared" si="1"/>
        <v>148214.78999999998</v>
      </c>
      <c r="AB28" s="4">
        <f t="shared" si="1"/>
        <v>2250</v>
      </c>
      <c r="AC28" s="4">
        <f t="shared" si="1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Buildout</vt:lpstr>
      <vt:lpstr>Comparison to Baseline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Ollis</dc:creator>
  <cp:lastModifiedBy>John Ollis</cp:lastModifiedBy>
  <dcterms:created xsi:type="dcterms:W3CDTF">2021-08-18T20:09:19Z</dcterms:created>
  <dcterms:modified xsi:type="dcterms:W3CDTF">2021-08-20T20:01:57Z</dcterms:modified>
</cp:coreProperties>
</file>