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3.0 Wholesale Electricity Forecast\Supporting Spreadsheets\"/>
    </mc:Choice>
  </mc:AlternateContent>
  <xr:revisionPtr revIDLastSave="0" documentId="13_ncr:1_{C4A77DC1-21E1-4F6C-A767-C101A70B7086}" xr6:coauthVersionLast="46" xr6:coauthVersionMax="46" xr10:uidLastSave="{00000000-0000-0000-0000-000000000000}"/>
  <bookViews>
    <workbookView xWindow="-1575" yWindow="615" windowWidth="28035" windowHeight="13800" xr2:uid="{B8021D92-CCBB-472E-B89A-2A5F3BBFE89C}"/>
  </bookViews>
  <sheets>
    <sheet name="Comparison to Baseline" sheetId="2" r:id="rId1"/>
    <sheet name="Buildou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4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AB28" i="1"/>
  <c r="AA28" i="1"/>
  <c r="Z28" i="1"/>
  <c r="Y28" i="1"/>
  <c r="X28" i="1"/>
  <c r="W28" i="1"/>
  <c r="V28" i="1"/>
  <c r="AB27" i="1"/>
  <c r="AA27" i="1"/>
  <c r="Z27" i="1"/>
  <c r="Y27" i="1"/>
  <c r="X27" i="1"/>
  <c r="W27" i="1"/>
  <c r="V27" i="1"/>
  <c r="AB26" i="1"/>
  <c r="AA26" i="1"/>
  <c r="Z26" i="1"/>
  <c r="Y26" i="1"/>
  <c r="X26" i="1"/>
  <c r="W26" i="1"/>
  <c r="V26" i="1"/>
  <c r="AB25" i="1"/>
  <c r="AA25" i="1"/>
  <c r="Z25" i="1"/>
  <c r="Y25" i="1"/>
  <c r="X25" i="1"/>
  <c r="W25" i="1"/>
  <c r="V25" i="1"/>
  <c r="AB24" i="1"/>
  <c r="AA24" i="1"/>
  <c r="Z24" i="1"/>
  <c r="Y24" i="1"/>
  <c r="X24" i="1"/>
  <c r="W24" i="1"/>
  <c r="V24" i="1"/>
  <c r="AB23" i="1"/>
  <c r="AA23" i="1"/>
  <c r="Z23" i="1"/>
  <c r="Y23" i="1"/>
  <c r="X23" i="1"/>
  <c r="W23" i="1"/>
  <c r="V23" i="1"/>
  <c r="AB22" i="1"/>
  <c r="AA22" i="1"/>
  <c r="Z22" i="1"/>
  <c r="Y22" i="1"/>
  <c r="X22" i="1"/>
  <c r="W22" i="1"/>
  <c r="V22" i="1"/>
  <c r="AB21" i="1"/>
  <c r="AA21" i="1"/>
  <c r="Z21" i="1"/>
  <c r="Y21" i="1"/>
  <c r="X21" i="1"/>
  <c r="W21" i="1"/>
  <c r="V21" i="1"/>
  <c r="AB20" i="1"/>
  <c r="AA20" i="1"/>
  <c r="Z20" i="1"/>
  <c r="Y20" i="1"/>
  <c r="X20" i="1"/>
  <c r="W20" i="1"/>
  <c r="V20" i="1"/>
  <c r="AB19" i="1"/>
  <c r="AA19" i="1"/>
  <c r="Z19" i="1"/>
  <c r="Y19" i="1"/>
  <c r="X19" i="1"/>
  <c r="W19" i="1"/>
  <c r="V19" i="1"/>
  <c r="AB18" i="1"/>
  <c r="AA18" i="1"/>
  <c r="Z18" i="1"/>
  <c r="Y18" i="1"/>
  <c r="X18" i="1"/>
  <c r="W18" i="1"/>
  <c r="V18" i="1"/>
  <c r="AB17" i="1"/>
  <c r="AA17" i="1"/>
  <c r="Z17" i="1"/>
  <c r="Y17" i="1"/>
  <c r="X17" i="1"/>
  <c r="W17" i="1"/>
  <c r="V17" i="1"/>
  <c r="AB16" i="1"/>
  <c r="AA16" i="1"/>
  <c r="Z16" i="1"/>
  <c r="Y16" i="1"/>
  <c r="X16" i="1"/>
  <c r="W16" i="1"/>
  <c r="V16" i="1"/>
  <c r="AB15" i="1"/>
  <c r="AA15" i="1"/>
  <c r="Z15" i="1"/>
  <c r="Y15" i="1"/>
  <c r="X15" i="1"/>
  <c r="W15" i="1"/>
  <c r="V15" i="1"/>
  <c r="AB14" i="1"/>
  <c r="AA14" i="1"/>
  <c r="Z14" i="1"/>
  <c r="Y14" i="1"/>
  <c r="X14" i="1"/>
  <c r="W14" i="1"/>
  <c r="V14" i="1"/>
  <c r="AB13" i="1"/>
  <c r="AA13" i="1"/>
  <c r="Z13" i="1"/>
  <c r="Y13" i="1"/>
  <c r="X13" i="1"/>
  <c r="W13" i="1"/>
  <c r="V13" i="1"/>
  <c r="AB12" i="1"/>
  <c r="AA12" i="1"/>
  <c r="Z12" i="1"/>
  <c r="Y12" i="1"/>
  <c r="X12" i="1"/>
  <c r="W12" i="1"/>
  <c r="V12" i="1"/>
  <c r="AB11" i="1"/>
  <c r="AA11" i="1"/>
  <c r="Z11" i="1"/>
  <c r="Y11" i="1"/>
  <c r="X11" i="1"/>
  <c r="W11" i="1"/>
  <c r="V11" i="1"/>
  <c r="AB10" i="1"/>
  <c r="AA10" i="1"/>
  <c r="Z10" i="1"/>
  <c r="Y10" i="1"/>
  <c r="X10" i="1"/>
  <c r="W10" i="1"/>
  <c r="V10" i="1"/>
  <c r="AB9" i="1"/>
  <c r="AA9" i="1"/>
  <c r="Z9" i="1"/>
  <c r="Y9" i="1"/>
  <c r="X9" i="1"/>
  <c r="W9" i="1"/>
  <c r="V9" i="1"/>
  <c r="AB8" i="1"/>
  <c r="AA8" i="1"/>
  <c r="Z8" i="1"/>
  <c r="Y8" i="1"/>
  <c r="X8" i="1"/>
  <c r="W8" i="1"/>
  <c r="V8" i="1"/>
  <c r="AB7" i="1"/>
  <c r="AA7" i="1"/>
  <c r="Z7" i="1"/>
  <c r="Y7" i="1"/>
  <c r="X7" i="1"/>
  <c r="W7" i="1"/>
  <c r="V7" i="1"/>
  <c r="AB6" i="1"/>
  <c r="AA6" i="1"/>
  <c r="Z6" i="1"/>
  <c r="Y6" i="1"/>
  <c r="X6" i="1"/>
  <c r="W6" i="1"/>
  <c r="V6" i="1"/>
  <c r="AB5" i="1"/>
  <c r="AA5" i="1"/>
  <c r="Z5" i="1"/>
  <c r="Y5" i="1"/>
  <c r="X5" i="1"/>
  <c r="W5" i="1"/>
  <c r="V5" i="1"/>
  <c r="AB4" i="1"/>
  <c r="AA4" i="1"/>
  <c r="Z4" i="1"/>
  <c r="Y4" i="1"/>
  <c r="X4" i="1"/>
  <c r="W4" i="1"/>
  <c r="V4" i="1"/>
</calcChain>
</file>

<file path=xl/sharedStrings.xml><?xml version="1.0" encoding="utf-8"?>
<sst xmlns="http://schemas.openxmlformats.org/spreadsheetml/2006/main" count="31" uniqueCount="18">
  <si>
    <t>WECC- Wide</t>
  </si>
  <si>
    <t>Baseline</t>
  </si>
  <si>
    <t>Delta</t>
  </si>
  <si>
    <t>Row Labels</t>
  </si>
  <si>
    <t>SUN</t>
  </si>
  <si>
    <t>NG</t>
  </si>
  <si>
    <t>WND</t>
  </si>
  <si>
    <t>Solar Plus Battery</t>
  </si>
  <si>
    <t>Offshore Wind</t>
  </si>
  <si>
    <t>Storage</t>
  </si>
  <si>
    <t>Pumped Storage</t>
  </si>
  <si>
    <t>Year Built</t>
  </si>
  <si>
    <t>Solar</t>
  </si>
  <si>
    <t>Natural Gas</t>
  </si>
  <si>
    <t>Wind</t>
  </si>
  <si>
    <t>Solar Plus Storage</t>
  </si>
  <si>
    <t>Proxy Clean</t>
  </si>
  <si>
    <t>WECC- Wide Emissions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</si>
</sst>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Buildout!$V$3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Buildout!$V$4:$V$28</c:f>
              <c:numCache>
                <c:formatCode>_(* #,##0_);_(* \(#,##0\);_(* "-"??_);_(@_)</c:formatCode>
                <c:ptCount val="25"/>
                <c:pt idx="0">
                  <c:v>9524.3740500000022</c:v>
                </c:pt>
                <c:pt idx="1">
                  <c:v>13189.914700000008</c:v>
                </c:pt>
                <c:pt idx="2">
                  <c:v>14843.793450000012</c:v>
                </c:pt>
                <c:pt idx="3">
                  <c:v>15125.960550000011</c:v>
                </c:pt>
                <c:pt idx="4">
                  <c:v>14938.848100000017</c:v>
                </c:pt>
                <c:pt idx="5">
                  <c:v>15154.05015000001</c:v>
                </c:pt>
                <c:pt idx="6">
                  <c:v>15024.377500000017</c:v>
                </c:pt>
                <c:pt idx="7">
                  <c:v>13618.72570000001</c:v>
                </c:pt>
                <c:pt idx="8">
                  <c:v>18162.061700000006</c:v>
                </c:pt>
                <c:pt idx="9">
                  <c:v>25262.061700000006</c:v>
                </c:pt>
                <c:pt idx="10">
                  <c:v>27779.225100000011</c:v>
                </c:pt>
                <c:pt idx="11">
                  <c:v>29799.045800000007</c:v>
                </c:pt>
                <c:pt idx="12">
                  <c:v>35307.76195</c:v>
                </c:pt>
                <c:pt idx="13">
                  <c:v>41807.76195</c:v>
                </c:pt>
                <c:pt idx="14">
                  <c:v>45795.056349999999</c:v>
                </c:pt>
                <c:pt idx="15">
                  <c:v>49798.195050000009</c:v>
                </c:pt>
                <c:pt idx="16">
                  <c:v>51184.913350000017</c:v>
                </c:pt>
                <c:pt idx="17">
                  <c:v>48991.577350000007</c:v>
                </c:pt>
                <c:pt idx="18">
                  <c:v>43250.130950000021</c:v>
                </c:pt>
                <c:pt idx="19">
                  <c:v>37475.370300000039</c:v>
                </c:pt>
                <c:pt idx="20">
                  <c:v>31725.370300000039</c:v>
                </c:pt>
                <c:pt idx="21">
                  <c:v>26875.370300000039</c:v>
                </c:pt>
                <c:pt idx="22">
                  <c:v>26064.308200000029</c:v>
                </c:pt>
                <c:pt idx="23">
                  <c:v>26605.318150000036</c:v>
                </c:pt>
                <c:pt idx="24">
                  <c:v>26605.318150000036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8-4F6F-AE48-7B37A900DA85}"/>
            </c:ext>
          </c:extLst>
        </c:ser>
        <c:ser>
          <c:idx val="1"/>
          <c:order val="1"/>
          <c:tx>
            <c:strRef>
              <c:f>Buildout!$W$3</c:f>
              <c:strCache>
                <c:ptCount val="1"/>
                <c:pt idx="0">
                  <c:v>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Buildout!$W$4:$W$28</c:f>
              <c:numCache>
                <c:formatCode>_(* #,##0_);_(* \(#,##0\);_(* "-"??_);_(@_)</c:formatCode>
                <c:ptCount val="25"/>
                <c:pt idx="0">
                  <c:v>2517</c:v>
                </c:pt>
                <c:pt idx="1">
                  <c:v>2456</c:v>
                </c:pt>
                <c:pt idx="2">
                  <c:v>2832</c:v>
                </c:pt>
                <c:pt idx="3">
                  <c:v>1537</c:v>
                </c:pt>
                <c:pt idx="4">
                  <c:v>1674</c:v>
                </c:pt>
                <c:pt idx="5">
                  <c:v>2148</c:v>
                </c:pt>
                <c:pt idx="6">
                  <c:v>3059</c:v>
                </c:pt>
                <c:pt idx="7">
                  <c:v>3059</c:v>
                </c:pt>
                <c:pt idx="8">
                  <c:v>2822</c:v>
                </c:pt>
                <c:pt idx="9">
                  <c:v>248</c:v>
                </c:pt>
                <c:pt idx="10">
                  <c:v>248</c:v>
                </c:pt>
                <c:pt idx="11">
                  <c:v>248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-226</c:v>
                </c:pt>
                <c:pt idx="17">
                  <c:v>-463</c:v>
                </c:pt>
                <c:pt idx="18">
                  <c:v>-226</c:v>
                </c:pt>
                <c:pt idx="19">
                  <c:v>-226</c:v>
                </c:pt>
                <c:pt idx="20">
                  <c:v>-226</c:v>
                </c:pt>
                <c:pt idx="21">
                  <c:v>-226</c:v>
                </c:pt>
                <c:pt idx="22">
                  <c:v>-226</c:v>
                </c:pt>
                <c:pt idx="23">
                  <c:v>-226</c:v>
                </c:pt>
                <c:pt idx="24">
                  <c:v>-226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8-4F6F-AE48-7B37A900DA85}"/>
            </c:ext>
          </c:extLst>
        </c:ser>
        <c:ser>
          <c:idx val="2"/>
          <c:order val="2"/>
          <c:tx>
            <c:strRef>
              <c:f>Buildout!$X$3</c:f>
              <c:strCache>
                <c:ptCount val="1"/>
                <c:pt idx="0">
                  <c:v>WND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Buildout!$X$4:$X$28</c:f>
              <c:numCache>
                <c:formatCode>_(* #,##0_);_(* \(#,##0\);_(* "-"??_);_(@_)</c:formatCode>
                <c:ptCount val="25"/>
                <c:pt idx="0">
                  <c:v>9110.1259999999984</c:v>
                </c:pt>
                <c:pt idx="1">
                  <c:v>5310.079999999999</c:v>
                </c:pt>
                <c:pt idx="2">
                  <c:v>2947.1537999999991</c:v>
                </c:pt>
                <c:pt idx="3">
                  <c:v>-3994.6741000000002</c:v>
                </c:pt>
                <c:pt idx="4">
                  <c:v>-4375.4350999999988</c:v>
                </c:pt>
                <c:pt idx="5">
                  <c:v>-5775.3460999999988</c:v>
                </c:pt>
                <c:pt idx="6">
                  <c:v>-7859.9109999999982</c:v>
                </c:pt>
                <c:pt idx="7">
                  <c:v>-5827.8722999999991</c:v>
                </c:pt>
                <c:pt idx="8">
                  <c:v>-6912.4232999999986</c:v>
                </c:pt>
                <c:pt idx="9">
                  <c:v>-8912.4232999999986</c:v>
                </c:pt>
                <c:pt idx="10">
                  <c:v>-5781.9555999999975</c:v>
                </c:pt>
                <c:pt idx="11">
                  <c:v>-281.9555999999975</c:v>
                </c:pt>
                <c:pt idx="12">
                  <c:v>3042.3159000000014</c:v>
                </c:pt>
                <c:pt idx="13">
                  <c:v>2641.4559000000008</c:v>
                </c:pt>
                <c:pt idx="14">
                  <c:v>2599.2439000000013</c:v>
                </c:pt>
                <c:pt idx="15">
                  <c:v>2302.0048999999999</c:v>
                </c:pt>
                <c:pt idx="16">
                  <c:v>1760.1699000000008</c:v>
                </c:pt>
                <c:pt idx="17">
                  <c:v>1093.5139000000017</c:v>
                </c:pt>
                <c:pt idx="18">
                  <c:v>1041.4959000000017</c:v>
                </c:pt>
                <c:pt idx="19">
                  <c:v>59.730900000002293</c:v>
                </c:pt>
                <c:pt idx="20">
                  <c:v>75.007700000001932</c:v>
                </c:pt>
                <c:pt idx="21">
                  <c:v>-4093.0746999999974</c:v>
                </c:pt>
                <c:pt idx="22">
                  <c:v>-4092.7098999999944</c:v>
                </c:pt>
                <c:pt idx="23">
                  <c:v>-2820.7738999999929</c:v>
                </c:pt>
                <c:pt idx="24">
                  <c:v>-5800.8996999999945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8-4F6F-AE48-7B37A900DA85}"/>
            </c:ext>
          </c:extLst>
        </c:ser>
        <c:ser>
          <c:idx val="3"/>
          <c:order val="3"/>
          <c:tx>
            <c:strRef>
              <c:f>Buildout!$Y$3</c:f>
              <c:strCache>
                <c:ptCount val="1"/>
                <c:pt idx="0">
                  <c:v>Solar Plus Battery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Buildout!$Y$4:$Y$28</c:f>
              <c:numCache>
                <c:formatCode>_(* #,##0_);_(* \(#,##0\);_(* "-"??_);_(@_)</c:formatCode>
                <c:ptCount val="25"/>
                <c:pt idx="0">
                  <c:v>299.47310000000107</c:v>
                </c:pt>
                <c:pt idx="1">
                  <c:v>3805.7572000000036</c:v>
                </c:pt>
                <c:pt idx="2">
                  <c:v>6154.848200000004</c:v>
                </c:pt>
                <c:pt idx="3">
                  <c:v>7154.8482000000076</c:v>
                </c:pt>
                <c:pt idx="4">
                  <c:v>10306.167200000011</c:v>
                </c:pt>
                <c:pt idx="5">
                  <c:v>13806.167200000011</c:v>
                </c:pt>
                <c:pt idx="6">
                  <c:v>17037.041200000007</c:v>
                </c:pt>
                <c:pt idx="7">
                  <c:v>17806.167200000011</c:v>
                </c:pt>
                <c:pt idx="8">
                  <c:v>23406.167700000005</c:v>
                </c:pt>
                <c:pt idx="9">
                  <c:v>25857.90370000001</c:v>
                </c:pt>
                <c:pt idx="10">
                  <c:v>26157.904200000004</c:v>
                </c:pt>
                <c:pt idx="11">
                  <c:v>26296.778999999995</c:v>
                </c:pt>
                <c:pt idx="12">
                  <c:v>29149.845400000006</c:v>
                </c:pt>
                <c:pt idx="13">
                  <c:v>31851.122499999998</c:v>
                </c:pt>
                <c:pt idx="14">
                  <c:v>33851.123499999987</c:v>
                </c:pt>
                <c:pt idx="15">
                  <c:v>33702.641199999984</c:v>
                </c:pt>
                <c:pt idx="16">
                  <c:v>32002.639699999971</c:v>
                </c:pt>
                <c:pt idx="17">
                  <c:v>27802.64069999996</c:v>
                </c:pt>
                <c:pt idx="18">
                  <c:v>23824.730099999957</c:v>
                </c:pt>
                <c:pt idx="19">
                  <c:v>19924.730099999957</c:v>
                </c:pt>
                <c:pt idx="20">
                  <c:v>15724.730099999957</c:v>
                </c:pt>
                <c:pt idx="21">
                  <c:v>13041.725099999952</c:v>
                </c:pt>
                <c:pt idx="22">
                  <c:v>8617.8608999999415</c:v>
                </c:pt>
                <c:pt idx="23">
                  <c:v>5662.5065999999351</c:v>
                </c:pt>
                <c:pt idx="24">
                  <c:v>4662.5065999999351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F8-4F6F-AE48-7B37A900DA85}"/>
            </c:ext>
          </c:extLst>
        </c:ser>
        <c:ser>
          <c:idx val="4"/>
          <c:order val="4"/>
          <c:tx>
            <c:strRef>
              <c:f>Buildout!$Z$3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Buildout!$Z$4:$Z$28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-1053.1450000000004</c:v>
                </c:pt>
                <c:pt idx="10">
                  <c:v>-1053.1450000000004</c:v>
                </c:pt>
                <c:pt idx="11">
                  <c:v>-1053.1450000000004</c:v>
                </c:pt>
                <c:pt idx="12">
                  <c:v>-1053.1450000000004</c:v>
                </c:pt>
                <c:pt idx="13">
                  <c:v>-1113.634</c:v>
                </c:pt>
                <c:pt idx="14">
                  <c:v>-1113.634</c:v>
                </c:pt>
                <c:pt idx="15">
                  <c:v>-2500</c:v>
                </c:pt>
                <c:pt idx="16">
                  <c:v>-2500</c:v>
                </c:pt>
                <c:pt idx="17">
                  <c:v>-2500</c:v>
                </c:pt>
                <c:pt idx="18">
                  <c:v>-2500</c:v>
                </c:pt>
                <c:pt idx="19">
                  <c:v>-2500</c:v>
                </c:pt>
                <c:pt idx="20">
                  <c:v>-2500</c:v>
                </c:pt>
                <c:pt idx="21">
                  <c:v>-2500</c:v>
                </c:pt>
                <c:pt idx="22">
                  <c:v>-2500</c:v>
                </c:pt>
                <c:pt idx="23">
                  <c:v>-2500</c:v>
                </c:pt>
                <c:pt idx="24">
                  <c:v>-2500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F8-4F6F-AE48-7B37A900DA85}"/>
            </c:ext>
          </c:extLst>
        </c:ser>
        <c:ser>
          <c:idx val="5"/>
          <c:order val="5"/>
          <c:tx>
            <c:strRef>
              <c:f>Buildout!$AA$3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Buildout!$AA$4:$AA$28</c:f>
              <c:numCache>
                <c:formatCode>_(* #,##0_);_(* \(#,##0\);_(* "-"??_);_(@_)</c:formatCode>
                <c:ptCount val="25"/>
                <c:pt idx="0">
                  <c:v>4613.223</c:v>
                </c:pt>
                <c:pt idx="1">
                  <c:v>4322.5540000000001</c:v>
                </c:pt>
                <c:pt idx="2">
                  <c:v>4389.1360000000004</c:v>
                </c:pt>
                <c:pt idx="3">
                  <c:v>4389.1360000000004</c:v>
                </c:pt>
                <c:pt idx="4">
                  <c:v>4389.1360000000004</c:v>
                </c:pt>
                <c:pt idx="5">
                  <c:v>4389.1360000000004</c:v>
                </c:pt>
                <c:pt idx="6">
                  <c:v>4389.1360000000004</c:v>
                </c:pt>
                <c:pt idx="7">
                  <c:v>4389.1360000000004</c:v>
                </c:pt>
                <c:pt idx="8">
                  <c:v>4389.1360000000004</c:v>
                </c:pt>
                <c:pt idx="9">
                  <c:v>4389.1360000000004</c:v>
                </c:pt>
                <c:pt idx="10">
                  <c:v>4389.1360000000004</c:v>
                </c:pt>
                <c:pt idx="11">
                  <c:v>4389.1360000000004</c:v>
                </c:pt>
                <c:pt idx="12">
                  <c:v>4389.1360000000004</c:v>
                </c:pt>
                <c:pt idx="13">
                  <c:v>4389.1360000000004</c:v>
                </c:pt>
                <c:pt idx="14">
                  <c:v>4389.1360000000004</c:v>
                </c:pt>
                <c:pt idx="15">
                  <c:v>4389.1360000000004</c:v>
                </c:pt>
                <c:pt idx="16">
                  <c:v>4389.1360000000004</c:v>
                </c:pt>
                <c:pt idx="17">
                  <c:v>4412.9709999999995</c:v>
                </c:pt>
                <c:pt idx="18">
                  <c:v>4412.9709999999995</c:v>
                </c:pt>
                <c:pt idx="19">
                  <c:v>4412.9709999999995</c:v>
                </c:pt>
                <c:pt idx="20">
                  <c:v>4412.9709999999995</c:v>
                </c:pt>
                <c:pt idx="21">
                  <c:v>4749.0609999999997</c:v>
                </c:pt>
                <c:pt idx="22">
                  <c:v>5665.5460000000003</c:v>
                </c:pt>
                <c:pt idx="23">
                  <c:v>6266.1240000000007</c:v>
                </c:pt>
                <c:pt idx="24">
                  <c:v>6330.5160000000005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F8-4F6F-AE48-7B37A900DA85}"/>
            </c:ext>
          </c:extLst>
        </c:ser>
        <c:ser>
          <c:idx val="6"/>
          <c:order val="6"/>
          <c:tx>
            <c:strRef>
              <c:f>Buildout!$AB$3</c:f>
              <c:strCache>
                <c:ptCount val="1"/>
                <c:pt idx="0">
                  <c:v>Pumped Storage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Buildout!$AB$4:$AB$28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-350</c:v>
                </c:pt>
                <c:pt idx="12">
                  <c:v>-350</c:v>
                </c:pt>
                <c:pt idx="13">
                  <c:v>-350</c:v>
                </c:pt>
                <c:pt idx="14">
                  <c:v>-350</c:v>
                </c:pt>
                <c:pt idx="15">
                  <c:v>-350</c:v>
                </c:pt>
                <c:pt idx="16">
                  <c:v>-350</c:v>
                </c:pt>
                <c:pt idx="17">
                  <c:v>-350</c:v>
                </c:pt>
                <c:pt idx="18">
                  <c:v>-350</c:v>
                </c:pt>
                <c:pt idx="19">
                  <c:v>-750</c:v>
                </c:pt>
                <c:pt idx="20">
                  <c:v>-200</c:v>
                </c:pt>
                <c:pt idx="21">
                  <c:v>-200</c:v>
                </c:pt>
                <c:pt idx="22">
                  <c:v>-200</c:v>
                </c:pt>
                <c:pt idx="23">
                  <c:v>-200</c:v>
                </c:pt>
                <c:pt idx="24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F8-4F6F-AE48-7B37A900DA85}"/>
            </c:ext>
          </c:extLst>
        </c:ser>
        <c:ser>
          <c:idx val="7"/>
          <c:order val="7"/>
          <c:tx>
            <c:strRef>
              <c:f>Buildout!$AC$3</c:f>
              <c:strCache>
                <c:ptCount val="1"/>
                <c:pt idx="0">
                  <c:v>Proxy Clean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Buildout!$AC$4:$AC$28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F8-4F6F-AE48-7B37A90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2560511"/>
        <c:axId val="2046639823"/>
      </c:lineChart>
      <c:dateAx>
        <c:axId val="18825605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639823"/>
        <c:crosses val="autoZero"/>
        <c:auto val="1"/>
        <c:lblOffset val="100"/>
        <c:baseTimeUnit val="years"/>
      </c:dateAx>
      <c:valAx>
        <c:axId val="204663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Buildout Difference from Baseline Conditions in Nameplate 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56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90D3FF-9A1F-4F6D-B279-3CD825F358F9}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1757B7-BC8C-4A9B-952C-35E67D1992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6356-AEF3-441F-8A8C-0B3DD4563791}">
  <dimension ref="A1:AC28"/>
  <sheetViews>
    <sheetView workbookViewId="0">
      <selection activeCell="I23" sqref="I23"/>
    </sheetView>
  </sheetViews>
  <sheetFormatPr defaultRowHeight="12.75" x14ac:dyDescent="0.2"/>
  <cols>
    <col min="5" max="5" width="17.5703125" bestFit="1" customWidth="1"/>
    <col min="16" max="16" width="14" bestFit="1" customWidth="1"/>
    <col min="26" max="26" width="14" bestFit="1" customWidth="1"/>
    <col min="28" max="28" width="15.42578125" customWidth="1"/>
  </cols>
  <sheetData>
    <row r="1" spans="1:29" x14ac:dyDescent="0.2">
      <c r="A1" s="1" t="s">
        <v>0</v>
      </c>
    </row>
    <row r="2" spans="1:29" x14ac:dyDescent="0.2">
      <c r="A2" t="s">
        <v>17</v>
      </c>
      <c r="K2" t="s">
        <v>1</v>
      </c>
      <c r="U2" t="s">
        <v>2</v>
      </c>
    </row>
    <row r="3" spans="1:29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16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8</v>
      </c>
      <c r="Q3" s="2" t="s">
        <v>9</v>
      </c>
      <c r="R3" s="2" t="s">
        <v>10</v>
      </c>
      <c r="S3" s="2" t="s">
        <v>16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8</v>
      </c>
      <c r="AA3" s="2" t="s">
        <v>9</v>
      </c>
      <c r="AB3" s="2" t="s">
        <v>10</v>
      </c>
      <c r="AC3" s="7" t="s">
        <v>16</v>
      </c>
    </row>
    <row r="4" spans="1:29" x14ac:dyDescent="0.2">
      <c r="A4" s="3">
        <v>44197</v>
      </c>
      <c r="B4" s="4">
        <v>23275.388200000001</v>
      </c>
      <c r="C4" s="4">
        <v>5197</v>
      </c>
      <c r="D4" s="4">
        <v>9910.3439999999991</v>
      </c>
      <c r="E4" s="4">
        <v>13499.4681</v>
      </c>
      <c r="F4" s="4">
        <v>0</v>
      </c>
      <c r="G4" s="4">
        <v>10106.618</v>
      </c>
      <c r="H4" s="4">
        <v>0</v>
      </c>
      <c r="I4" s="4">
        <v>0</v>
      </c>
      <c r="K4" s="5">
        <v>2021</v>
      </c>
      <c r="L4" s="4">
        <v>13751.014149999999</v>
      </c>
      <c r="M4" s="4">
        <v>2680</v>
      </c>
      <c r="N4" s="4">
        <v>800.21799999999996</v>
      </c>
      <c r="O4" s="4">
        <v>13199.994999999999</v>
      </c>
      <c r="P4" s="4">
        <v>0</v>
      </c>
      <c r="Q4" s="4">
        <v>5493.3950000000004</v>
      </c>
      <c r="R4" s="4">
        <v>0</v>
      </c>
      <c r="U4" s="3">
        <v>44197</v>
      </c>
      <c r="V4" s="4">
        <f>B4-L4</f>
        <v>9524.3740500000022</v>
      </c>
      <c r="W4" s="4">
        <f t="shared" ref="W4:AC19" si="0">C4-M4</f>
        <v>2517</v>
      </c>
      <c r="X4" s="4">
        <f t="shared" si="0"/>
        <v>9110.1259999999984</v>
      </c>
      <c r="Y4" s="4">
        <f t="shared" si="0"/>
        <v>299.47310000000107</v>
      </c>
      <c r="Z4" s="4">
        <f t="shared" si="0"/>
        <v>0</v>
      </c>
      <c r="AA4" s="4">
        <f t="shared" si="0"/>
        <v>4613.223</v>
      </c>
      <c r="AB4" s="4">
        <f t="shared" si="0"/>
        <v>0</v>
      </c>
      <c r="AC4" s="4">
        <f t="shared" si="0"/>
        <v>0</v>
      </c>
    </row>
    <row r="5" spans="1:29" x14ac:dyDescent="0.2">
      <c r="A5" s="3">
        <v>44562</v>
      </c>
      <c r="B5" s="4">
        <v>37878.069350000005</v>
      </c>
      <c r="C5" s="4">
        <v>8535</v>
      </c>
      <c r="D5" s="4">
        <v>9910.3439999999991</v>
      </c>
      <c r="E5" s="4">
        <v>25705.752200000003</v>
      </c>
      <c r="F5" s="4">
        <v>0</v>
      </c>
      <c r="G5" s="4">
        <v>10326.136</v>
      </c>
      <c r="H5" s="4">
        <v>0</v>
      </c>
      <c r="I5" s="4">
        <v>0</v>
      </c>
      <c r="K5" s="6">
        <f>K4+1</f>
        <v>2022</v>
      </c>
      <c r="L5" s="4">
        <v>24688.154649999997</v>
      </c>
      <c r="M5" s="4">
        <v>6079</v>
      </c>
      <c r="N5" s="4">
        <v>4600.2640000000001</v>
      </c>
      <c r="O5" s="4">
        <v>21899.994999999999</v>
      </c>
      <c r="P5" s="4">
        <v>0</v>
      </c>
      <c r="Q5" s="4">
        <v>6003.5820000000003</v>
      </c>
      <c r="R5" s="4">
        <v>0</v>
      </c>
      <c r="U5" s="3">
        <v>44562</v>
      </c>
      <c r="V5" s="4">
        <f t="shared" ref="V5:AC28" si="1">B5-L5</f>
        <v>13189.914700000008</v>
      </c>
      <c r="W5" s="4">
        <f t="shared" si="0"/>
        <v>2456</v>
      </c>
      <c r="X5" s="4">
        <f t="shared" si="0"/>
        <v>5310.079999999999</v>
      </c>
      <c r="Y5" s="4">
        <f t="shared" si="0"/>
        <v>3805.7572000000036</v>
      </c>
      <c r="Z5" s="4">
        <f t="shared" si="0"/>
        <v>0</v>
      </c>
      <c r="AA5" s="4">
        <f t="shared" si="0"/>
        <v>4322.5540000000001</v>
      </c>
      <c r="AB5" s="4">
        <f t="shared" si="0"/>
        <v>0</v>
      </c>
      <c r="AC5" s="4">
        <f t="shared" si="0"/>
        <v>0</v>
      </c>
    </row>
    <row r="6" spans="1:29" x14ac:dyDescent="0.2">
      <c r="A6" s="3">
        <v>44927</v>
      </c>
      <c r="B6" s="4">
        <v>48481.948100000009</v>
      </c>
      <c r="C6" s="4">
        <v>11497</v>
      </c>
      <c r="D6" s="4">
        <v>9910.3439999999991</v>
      </c>
      <c r="E6" s="4">
        <v>36754.843200000003</v>
      </c>
      <c r="F6" s="4">
        <v>0</v>
      </c>
      <c r="G6" s="4">
        <v>10392.718000000001</v>
      </c>
      <c r="H6" s="4">
        <v>0</v>
      </c>
      <c r="I6" s="4">
        <v>0</v>
      </c>
      <c r="K6" s="6">
        <f t="shared" ref="K6:K28" si="2">K5+1</f>
        <v>2023</v>
      </c>
      <c r="L6" s="4">
        <v>33638.154649999997</v>
      </c>
      <c r="M6" s="4">
        <v>8665</v>
      </c>
      <c r="N6" s="4">
        <v>6963.1902</v>
      </c>
      <c r="O6" s="4">
        <v>30599.994999999999</v>
      </c>
      <c r="P6" s="4">
        <v>0</v>
      </c>
      <c r="Q6" s="4">
        <v>6003.5820000000003</v>
      </c>
      <c r="R6" s="4">
        <v>0</v>
      </c>
      <c r="U6" s="3">
        <v>44927</v>
      </c>
      <c r="V6" s="4">
        <f t="shared" si="1"/>
        <v>14843.793450000012</v>
      </c>
      <c r="W6" s="4">
        <f t="shared" si="0"/>
        <v>2832</v>
      </c>
      <c r="X6" s="4">
        <f t="shared" si="0"/>
        <v>2947.1537999999991</v>
      </c>
      <c r="Y6" s="4">
        <f t="shared" si="0"/>
        <v>6154.848200000004</v>
      </c>
      <c r="Z6" s="4">
        <f t="shared" si="0"/>
        <v>0</v>
      </c>
      <c r="AA6" s="4">
        <f t="shared" si="0"/>
        <v>4389.1360000000004</v>
      </c>
      <c r="AB6" s="4">
        <f t="shared" si="0"/>
        <v>0</v>
      </c>
      <c r="AC6" s="4">
        <f t="shared" si="0"/>
        <v>0</v>
      </c>
    </row>
    <row r="7" spans="1:29" x14ac:dyDescent="0.2">
      <c r="A7" s="3">
        <v>45292</v>
      </c>
      <c r="B7" s="4">
        <v>57714.115200000007</v>
      </c>
      <c r="C7" s="4">
        <v>12551</v>
      </c>
      <c r="D7" s="4">
        <v>12400</v>
      </c>
      <c r="E7" s="4">
        <v>45754.843200000003</v>
      </c>
      <c r="F7" s="4">
        <v>0</v>
      </c>
      <c r="G7" s="4">
        <v>10392.718000000001</v>
      </c>
      <c r="H7" s="4">
        <v>0</v>
      </c>
      <c r="I7" s="4">
        <v>0</v>
      </c>
      <c r="K7" s="6">
        <f t="shared" si="2"/>
        <v>2024</v>
      </c>
      <c r="L7" s="4">
        <v>42588.154649999997</v>
      </c>
      <c r="M7" s="4">
        <v>11014</v>
      </c>
      <c r="N7" s="4">
        <v>16394.6741</v>
      </c>
      <c r="O7" s="4">
        <v>38599.994999999995</v>
      </c>
      <c r="P7" s="4">
        <v>0</v>
      </c>
      <c r="Q7" s="4">
        <v>6003.5820000000003</v>
      </c>
      <c r="R7" s="4">
        <v>0</v>
      </c>
      <c r="U7" s="3">
        <v>45292</v>
      </c>
      <c r="V7" s="4">
        <f t="shared" si="1"/>
        <v>15125.960550000011</v>
      </c>
      <c r="W7" s="4">
        <f t="shared" si="0"/>
        <v>1537</v>
      </c>
      <c r="X7" s="4">
        <f t="shared" si="0"/>
        <v>-3994.6741000000002</v>
      </c>
      <c r="Y7" s="4">
        <f t="shared" si="0"/>
        <v>7154.8482000000076</v>
      </c>
      <c r="Z7" s="4">
        <f t="shared" si="0"/>
        <v>0</v>
      </c>
      <c r="AA7" s="4">
        <f t="shared" si="0"/>
        <v>4389.1360000000004</v>
      </c>
      <c r="AB7" s="4">
        <f t="shared" si="0"/>
        <v>0</v>
      </c>
      <c r="AC7" s="4">
        <f t="shared" si="0"/>
        <v>0</v>
      </c>
    </row>
    <row r="8" spans="1:29" x14ac:dyDescent="0.2">
      <c r="A8" s="3">
        <v>45658</v>
      </c>
      <c r="B8" s="4">
        <v>66477.002750000014</v>
      </c>
      <c r="C8" s="4">
        <v>13025</v>
      </c>
      <c r="D8" s="4">
        <v>12400</v>
      </c>
      <c r="E8" s="4">
        <v>56906.162200000006</v>
      </c>
      <c r="F8" s="4">
        <v>0</v>
      </c>
      <c r="G8" s="4">
        <v>10392.718000000001</v>
      </c>
      <c r="H8" s="4">
        <v>0</v>
      </c>
      <c r="I8" s="4">
        <v>0</v>
      </c>
      <c r="K8" s="6">
        <f t="shared" si="2"/>
        <v>2025</v>
      </c>
      <c r="L8" s="4">
        <v>51538.154649999997</v>
      </c>
      <c r="M8" s="4">
        <v>11351</v>
      </c>
      <c r="N8" s="4">
        <v>16775.435099999999</v>
      </c>
      <c r="O8" s="4">
        <v>46599.994999999995</v>
      </c>
      <c r="P8" s="4">
        <v>0</v>
      </c>
      <c r="Q8" s="4">
        <v>6003.5820000000003</v>
      </c>
      <c r="R8" s="4">
        <v>0</v>
      </c>
      <c r="U8" s="3">
        <v>45658</v>
      </c>
      <c r="V8" s="4">
        <f t="shared" si="1"/>
        <v>14938.848100000017</v>
      </c>
      <c r="W8" s="4">
        <f t="shared" si="0"/>
        <v>1674</v>
      </c>
      <c r="X8" s="4">
        <f t="shared" si="0"/>
        <v>-4375.4350999999988</v>
      </c>
      <c r="Y8" s="4">
        <f t="shared" si="0"/>
        <v>10306.167200000011</v>
      </c>
      <c r="Z8" s="4">
        <f t="shared" si="0"/>
        <v>0</v>
      </c>
      <c r="AA8" s="4">
        <f t="shared" si="0"/>
        <v>4389.1360000000004</v>
      </c>
      <c r="AB8" s="4">
        <f t="shared" si="0"/>
        <v>0</v>
      </c>
      <c r="AC8" s="4">
        <f t="shared" si="0"/>
        <v>0</v>
      </c>
    </row>
    <row r="9" spans="1:29" x14ac:dyDescent="0.2">
      <c r="A9" s="3">
        <v>46023</v>
      </c>
      <c r="B9" s="4">
        <v>75642.204800000007</v>
      </c>
      <c r="C9" s="4">
        <v>13499</v>
      </c>
      <c r="D9" s="4">
        <v>12400</v>
      </c>
      <c r="E9" s="4">
        <v>69106.162200000006</v>
      </c>
      <c r="F9" s="4">
        <v>0</v>
      </c>
      <c r="G9" s="4">
        <v>10392.718000000001</v>
      </c>
      <c r="H9" s="4">
        <v>0</v>
      </c>
      <c r="I9" s="4">
        <v>0</v>
      </c>
      <c r="K9" s="6">
        <f t="shared" si="2"/>
        <v>2026</v>
      </c>
      <c r="L9" s="4">
        <v>60488.154649999997</v>
      </c>
      <c r="M9" s="4">
        <v>11351</v>
      </c>
      <c r="N9" s="4">
        <v>18175.346099999999</v>
      </c>
      <c r="O9" s="4">
        <v>55299.994999999995</v>
      </c>
      <c r="P9" s="4">
        <v>0</v>
      </c>
      <c r="Q9" s="4">
        <v>6003.5820000000003</v>
      </c>
      <c r="R9" s="4">
        <v>0</v>
      </c>
      <c r="U9" s="3">
        <v>46023</v>
      </c>
      <c r="V9" s="4">
        <f t="shared" si="1"/>
        <v>15154.05015000001</v>
      </c>
      <c r="W9" s="4">
        <f t="shared" si="0"/>
        <v>2148</v>
      </c>
      <c r="X9" s="4">
        <f t="shared" si="0"/>
        <v>-5775.3460999999988</v>
      </c>
      <c r="Y9" s="4">
        <f t="shared" si="0"/>
        <v>13806.167200000011</v>
      </c>
      <c r="Z9" s="4">
        <f t="shared" si="0"/>
        <v>0</v>
      </c>
      <c r="AA9" s="4">
        <f t="shared" si="0"/>
        <v>4389.1360000000004</v>
      </c>
      <c r="AB9" s="4">
        <f t="shared" si="0"/>
        <v>0</v>
      </c>
      <c r="AC9" s="4">
        <f t="shared" si="0"/>
        <v>0</v>
      </c>
    </row>
    <row r="10" spans="1:29" x14ac:dyDescent="0.2">
      <c r="A10" s="3">
        <v>46388</v>
      </c>
      <c r="B10" s="4">
        <v>85462.532150000014</v>
      </c>
      <c r="C10" s="4">
        <v>14647</v>
      </c>
      <c r="D10" s="4">
        <v>15280.043</v>
      </c>
      <c r="E10" s="4">
        <v>80806.162200000006</v>
      </c>
      <c r="F10" s="4">
        <v>0</v>
      </c>
      <c r="G10" s="4">
        <v>10392.718000000001</v>
      </c>
      <c r="H10" s="4">
        <v>400</v>
      </c>
      <c r="I10" s="4">
        <v>0</v>
      </c>
      <c r="K10" s="6">
        <f t="shared" si="2"/>
        <v>2027</v>
      </c>
      <c r="L10" s="4">
        <v>70438.154649999997</v>
      </c>
      <c r="M10" s="4">
        <v>11588</v>
      </c>
      <c r="N10" s="4">
        <v>23139.953999999998</v>
      </c>
      <c r="O10" s="4">
        <v>63769.120999999999</v>
      </c>
      <c r="P10" s="4">
        <v>0</v>
      </c>
      <c r="Q10" s="4">
        <v>6003.5820000000003</v>
      </c>
      <c r="R10" s="4">
        <v>400</v>
      </c>
      <c r="U10" s="3">
        <v>46388</v>
      </c>
      <c r="V10" s="4">
        <f t="shared" si="1"/>
        <v>15024.377500000017</v>
      </c>
      <c r="W10" s="4">
        <f t="shared" si="0"/>
        <v>3059</v>
      </c>
      <c r="X10" s="4">
        <f t="shared" si="0"/>
        <v>-7859.9109999999982</v>
      </c>
      <c r="Y10" s="4">
        <f t="shared" si="0"/>
        <v>17037.041200000007</v>
      </c>
      <c r="Z10" s="4">
        <f t="shared" si="0"/>
        <v>0</v>
      </c>
      <c r="AA10" s="4">
        <f t="shared" si="0"/>
        <v>4389.1360000000004</v>
      </c>
      <c r="AB10" s="4">
        <f t="shared" si="0"/>
        <v>0</v>
      </c>
      <c r="AC10" s="4">
        <f t="shared" si="0"/>
        <v>0</v>
      </c>
    </row>
    <row r="11" spans="1:29" x14ac:dyDescent="0.2">
      <c r="A11" s="3">
        <v>46753</v>
      </c>
      <c r="B11" s="4">
        <v>95256.876350000006</v>
      </c>
      <c r="C11" s="4">
        <v>14647</v>
      </c>
      <c r="D11" s="4">
        <v>17799.869699999999</v>
      </c>
      <c r="E11" s="4">
        <v>92506.162200000006</v>
      </c>
      <c r="F11" s="4">
        <v>0</v>
      </c>
      <c r="G11" s="4">
        <v>10392.718000000001</v>
      </c>
      <c r="H11" s="4">
        <v>800</v>
      </c>
      <c r="I11" s="4">
        <v>0</v>
      </c>
      <c r="K11" s="6">
        <f t="shared" si="2"/>
        <v>2028</v>
      </c>
      <c r="L11" s="4">
        <v>81638.150649999996</v>
      </c>
      <c r="M11" s="4">
        <v>11588</v>
      </c>
      <c r="N11" s="4">
        <v>23627.741999999998</v>
      </c>
      <c r="O11" s="4">
        <v>74699.994999999995</v>
      </c>
      <c r="P11" s="4">
        <v>0</v>
      </c>
      <c r="Q11" s="4">
        <v>6003.5820000000003</v>
      </c>
      <c r="R11" s="4">
        <v>400</v>
      </c>
      <c r="U11" s="3">
        <v>46753</v>
      </c>
      <c r="V11" s="4">
        <f t="shared" si="1"/>
        <v>13618.72570000001</v>
      </c>
      <c r="W11" s="4">
        <f t="shared" si="0"/>
        <v>3059</v>
      </c>
      <c r="X11" s="4">
        <f t="shared" si="0"/>
        <v>-5827.8722999999991</v>
      </c>
      <c r="Y11" s="4">
        <f t="shared" si="0"/>
        <v>17806.167200000011</v>
      </c>
      <c r="Z11" s="4">
        <f t="shared" si="0"/>
        <v>0</v>
      </c>
      <c r="AA11" s="4">
        <f t="shared" si="0"/>
        <v>4389.1360000000004</v>
      </c>
      <c r="AB11" s="4">
        <f t="shared" si="0"/>
        <v>400</v>
      </c>
      <c r="AC11" s="4">
        <f t="shared" si="0"/>
        <v>0</v>
      </c>
    </row>
    <row r="12" spans="1:29" x14ac:dyDescent="0.2">
      <c r="A12" s="3">
        <v>47119</v>
      </c>
      <c r="B12" s="4">
        <v>108000.21235</v>
      </c>
      <c r="C12" s="4">
        <v>14647</v>
      </c>
      <c r="D12" s="4">
        <v>18799.869699999999</v>
      </c>
      <c r="E12" s="4">
        <v>105506.16220000001</v>
      </c>
      <c r="F12" s="4">
        <v>0</v>
      </c>
      <c r="G12" s="4">
        <v>10392.718000000001</v>
      </c>
      <c r="H12" s="4">
        <v>800</v>
      </c>
      <c r="I12" s="4">
        <v>0</v>
      </c>
      <c r="K12" s="6">
        <f t="shared" si="2"/>
        <v>2029</v>
      </c>
      <c r="L12" s="4">
        <v>89838.150649999996</v>
      </c>
      <c r="M12" s="4">
        <v>11825</v>
      </c>
      <c r="N12" s="4">
        <v>25712.292999999998</v>
      </c>
      <c r="O12" s="4">
        <v>82099.994500000001</v>
      </c>
      <c r="P12" s="4">
        <v>0</v>
      </c>
      <c r="Q12" s="4">
        <v>6003.5820000000003</v>
      </c>
      <c r="R12" s="4">
        <v>400</v>
      </c>
      <c r="U12" s="3">
        <v>47119</v>
      </c>
      <c r="V12" s="4">
        <f t="shared" si="1"/>
        <v>18162.061700000006</v>
      </c>
      <c r="W12" s="4">
        <f t="shared" si="0"/>
        <v>2822</v>
      </c>
      <c r="X12" s="4">
        <f t="shared" si="0"/>
        <v>-6912.4232999999986</v>
      </c>
      <c r="Y12" s="4">
        <f t="shared" si="0"/>
        <v>23406.167700000005</v>
      </c>
      <c r="Z12" s="4">
        <f t="shared" si="0"/>
        <v>0</v>
      </c>
      <c r="AA12" s="4">
        <f t="shared" si="0"/>
        <v>4389.1360000000004</v>
      </c>
      <c r="AB12" s="4">
        <f t="shared" si="0"/>
        <v>400</v>
      </c>
      <c r="AC12" s="4">
        <f t="shared" si="0"/>
        <v>0</v>
      </c>
    </row>
    <row r="13" spans="1:29" x14ac:dyDescent="0.2">
      <c r="A13" s="3">
        <v>47484</v>
      </c>
      <c r="B13" s="4">
        <v>115100.21235</v>
      </c>
      <c r="C13" s="4">
        <v>15121</v>
      </c>
      <c r="D13" s="4">
        <v>19799.869699999999</v>
      </c>
      <c r="E13" s="4">
        <v>112457.89820000001</v>
      </c>
      <c r="F13" s="4">
        <v>5409.924</v>
      </c>
      <c r="G13" s="4">
        <v>10392.718000000001</v>
      </c>
      <c r="H13" s="4">
        <v>5300</v>
      </c>
      <c r="I13" s="4">
        <v>0</v>
      </c>
      <c r="K13" s="6">
        <f t="shared" si="2"/>
        <v>2030</v>
      </c>
      <c r="L13" s="4">
        <v>89838.150649999996</v>
      </c>
      <c r="M13" s="4">
        <v>14873</v>
      </c>
      <c r="N13" s="4">
        <v>28712.292999999998</v>
      </c>
      <c r="O13" s="4">
        <v>86599.994500000001</v>
      </c>
      <c r="P13" s="4">
        <v>6463.0690000000004</v>
      </c>
      <c r="Q13" s="4">
        <v>6003.5820000000003</v>
      </c>
      <c r="R13" s="4">
        <v>4900</v>
      </c>
      <c r="U13" s="3">
        <v>47484</v>
      </c>
      <c r="V13" s="4">
        <f t="shared" si="1"/>
        <v>25262.061700000006</v>
      </c>
      <c r="W13" s="4">
        <f t="shared" si="0"/>
        <v>248</v>
      </c>
      <c r="X13" s="4">
        <f t="shared" si="0"/>
        <v>-8912.4232999999986</v>
      </c>
      <c r="Y13" s="4">
        <f t="shared" si="0"/>
        <v>25857.90370000001</v>
      </c>
      <c r="Z13" s="4">
        <f t="shared" si="0"/>
        <v>-1053.1450000000004</v>
      </c>
      <c r="AA13" s="4">
        <f t="shared" si="0"/>
        <v>4389.1360000000004</v>
      </c>
      <c r="AB13" s="4">
        <f t="shared" si="0"/>
        <v>400</v>
      </c>
      <c r="AC13" s="4">
        <f t="shared" si="0"/>
        <v>0</v>
      </c>
    </row>
    <row r="14" spans="1:29" x14ac:dyDescent="0.2">
      <c r="A14" s="3">
        <v>47849</v>
      </c>
      <c r="B14" s="4">
        <v>121367.37575000001</v>
      </c>
      <c r="C14" s="4">
        <v>15358</v>
      </c>
      <c r="D14" s="4">
        <v>22930.3374</v>
      </c>
      <c r="E14" s="4">
        <v>125957.89720000001</v>
      </c>
      <c r="F14" s="4">
        <v>5409.924</v>
      </c>
      <c r="G14" s="4">
        <v>10392.718000000001</v>
      </c>
      <c r="H14" s="4">
        <v>5300</v>
      </c>
      <c r="I14" s="4">
        <v>0</v>
      </c>
      <c r="K14" s="6">
        <f t="shared" si="2"/>
        <v>2031</v>
      </c>
      <c r="L14" s="4">
        <v>93588.150649999996</v>
      </c>
      <c r="M14" s="4">
        <v>15110</v>
      </c>
      <c r="N14" s="4">
        <v>28712.292999999998</v>
      </c>
      <c r="O14" s="4">
        <v>99799.993000000002</v>
      </c>
      <c r="P14" s="4">
        <v>6463.0690000000004</v>
      </c>
      <c r="Q14" s="4">
        <v>6003.5820000000003</v>
      </c>
      <c r="R14" s="4">
        <v>4900</v>
      </c>
      <c r="U14" s="3">
        <v>47849</v>
      </c>
      <c r="V14" s="4">
        <f t="shared" si="1"/>
        <v>27779.225100000011</v>
      </c>
      <c r="W14" s="4">
        <f t="shared" si="0"/>
        <v>248</v>
      </c>
      <c r="X14" s="4">
        <f t="shared" si="0"/>
        <v>-5781.9555999999975</v>
      </c>
      <c r="Y14" s="4">
        <f t="shared" si="0"/>
        <v>26157.904200000004</v>
      </c>
      <c r="Z14" s="4">
        <f t="shared" si="0"/>
        <v>-1053.1450000000004</v>
      </c>
      <c r="AA14" s="4">
        <f t="shared" si="0"/>
        <v>4389.1360000000004</v>
      </c>
      <c r="AB14" s="4">
        <f t="shared" si="0"/>
        <v>400</v>
      </c>
      <c r="AC14" s="4">
        <f t="shared" si="0"/>
        <v>0</v>
      </c>
    </row>
    <row r="15" spans="1:29" x14ac:dyDescent="0.2">
      <c r="A15" s="3">
        <v>48214</v>
      </c>
      <c r="B15" s="4">
        <v>127405.63945</v>
      </c>
      <c r="C15" s="4">
        <v>15595</v>
      </c>
      <c r="D15" s="4">
        <v>28430.3374</v>
      </c>
      <c r="E15" s="4">
        <v>139296.772</v>
      </c>
      <c r="F15" s="4">
        <v>5409.924</v>
      </c>
      <c r="G15" s="4">
        <v>10392.718000000001</v>
      </c>
      <c r="H15" s="4">
        <v>5300</v>
      </c>
      <c r="I15" s="4">
        <v>0</v>
      </c>
      <c r="K15" s="6">
        <f t="shared" si="2"/>
        <v>2032</v>
      </c>
      <c r="L15" s="4">
        <v>97606.593649999995</v>
      </c>
      <c r="M15" s="4">
        <v>15347</v>
      </c>
      <c r="N15" s="4">
        <v>28712.292999999998</v>
      </c>
      <c r="O15" s="4">
        <v>112999.993</v>
      </c>
      <c r="P15" s="4">
        <v>6463.0690000000004</v>
      </c>
      <c r="Q15" s="4">
        <v>6003.5820000000003</v>
      </c>
      <c r="R15" s="4">
        <v>5650</v>
      </c>
      <c r="U15" s="3">
        <v>48214</v>
      </c>
      <c r="V15" s="4">
        <f t="shared" si="1"/>
        <v>29799.045800000007</v>
      </c>
      <c r="W15" s="4">
        <f t="shared" si="0"/>
        <v>248</v>
      </c>
      <c r="X15" s="4">
        <f t="shared" si="0"/>
        <v>-281.9555999999975</v>
      </c>
      <c r="Y15" s="4">
        <f t="shared" si="0"/>
        <v>26296.778999999995</v>
      </c>
      <c r="Z15" s="4">
        <f t="shared" si="0"/>
        <v>-1053.1450000000004</v>
      </c>
      <c r="AA15" s="4">
        <f t="shared" si="0"/>
        <v>4389.1360000000004</v>
      </c>
      <c r="AB15" s="4">
        <f t="shared" si="0"/>
        <v>-350</v>
      </c>
      <c r="AC15" s="4">
        <f t="shared" si="0"/>
        <v>0</v>
      </c>
    </row>
    <row r="16" spans="1:29" x14ac:dyDescent="0.2">
      <c r="A16" s="3">
        <v>48580</v>
      </c>
      <c r="B16" s="4">
        <v>133914.35459999999</v>
      </c>
      <c r="C16" s="4">
        <v>15595</v>
      </c>
      <c r="D16" s="4">
        <v>31999.869699999999</v>
      </c>
      <c r="E16" s="4">
        <v>152649.84340000001</v>
      </c>
      <c r="F16" s="4">
        <v>5409.924</v>
      </c>
      <c r="G16" s="4">
        <v>10392.718000000001</v>
      </c>
      <c r="H16" s="4">
        <v>5300</v>
      </c>
      <c r="I16" s="4">
        <v>0</v>
      </c>
      <c r="K16" s="6">
        <f t="shared" si="2"/>
        <v>2033</v>
      </c>
      <c r="L16" s="4">
        <v>98606.592649999991</v>
      </c>
      <c r="M16" s="4">
        <v>15584</v>
      </c>
      <c r="N16" s="4">
        <v>28957.553799999998</v>
      </c>
      <c r="O16" s="4">
        <v>123499.99800000001</v>
      </c>
      <c r="P16" s="4">
        <v>6463.0690000000004</v>
      </c>
      <c r="Q16" s="4">
        <v>6003.5820000000003</v>
      </c>
      <c r="R16" s="4">
        <v>5650</v>
      </c>
      <c r="U16" s="3">
        <v>48580</v>
      </c>
      <c r="V16" s="4">
        <f t="shared" si="1"/>
        <v>35307.76195</v>
      </c>
      <c r="W16" s="4">
        <f t="shared" si="0"/>
        <v>11</v>
      </c>
      <c r="X16" s="4">
        <f t="shared" si="0"/>
        <v>3042.3159000000014</v>
      </c>
      <c r="Y16" s="4">
        <f t="shared" si="0"/>
        <v>29149.845400000006</v>
      </c>
      <c r="Z16" s="4">
        <f t="shared" si="0"/>
        <v>-1053.1450000000004</v>
      </c>
      <c r="AA16" s="4">
        <f t="shared" si="0"/>
        <v>4389.1360000000004</v>
      </c>
      <c r="AB16" s="4">
        <f t="shared" si="0"/>
        <v>-350</v>
      </c>
      <c r="AC16" s="4">
        <f t="shared" si="0"/>
        <v>0</v>
      </c>
    </row>
    <row r="17" spans="1:29" x14ac:dyDescent="0.2">
      <c r="A17" s="3">
        <v>48945</v>
      </c>
      <c r="B17" s="4">
        <v>140414.35459999999</v>
      </c>
      <c r="C17" s="4">
        <v>15832</v>
      </c>
      <c r="D17" s="4">
        <v>31999.869699999999</v>
      </c>
      <c r="E17" s="4">
        <v>165851.12050000002</v>
      </c>
      <c r="F17" s="4">
        <v>6549.1695</v>
      </c>
      <c r="G17" s="4">
        <v>10392.718000000001</v>
      </c>
      <c r="H17" s="4">
        <v>5300</v>
      </c>
      <c r="I17" s="4">
        <v>0</v>
      </c>
      <c r="K17" s="6">
        <f t="shared" si="2"/>
        <v>2034</v>
      </c>
      <c r="L17" s="4">
        <v>98606.592649999991</v>
      </c>
      <c r="M17" s="4">
        <v>15821</v>
      </c>
      <c r="N17" s="4">
        <v>29358.413799999998</v>
      </c>
      <c r="O17" s="4">
        <v>133999.99800000002</v>
      </c>
      <c r="P17" s="4">
        <v>7662.8035</v>
      </c>
      <c r="Q17" s="4">
        <v>6003.5820000000003</v>
      </c>
      <c r="R17" s="4">
        <v>5650</v>
      </c>
      <c r="U17" s="3">
        <v>48945</v>
      </c>
      <c r="V17" s="4">
        <f t="shared" si="1"/>
        <v>41807.76195</v>
      </c>
      <c r="W17" s="4">
        <f t="shared" si="0"/>
        <v>11</v>
      </c>
      <c r="X17" s="4">
        <f t="shared" si="0"/>
        <v>2641.4559000000008</v>
      </c>
      <c r="Y17" s="4">
        <f t="shared" si="0"/>
        <v>31851.122499999998</v>
      </c>
      <c r="Z17" s="4">
        <f t="shared" si="0"/>
        <v>-1113.634</v>
      </c>
      <c r="AA17" s="4">
        <f t="shared" si="0"/>
        <v>4389.1360000000004</v>
      </c>
      <c r="AB17" s="4">
        <f t="shared" si="0"/>
        <v>-350</v>
      </c>
      <c r="AC17" s="4">
        <f t="shared" si="0"/>
        <v>0</v>
      </c>
    </row>
    <row r="18" spans="1:29" x14ac:dyDescent="0.2">
      <c r="A18" s="3">
        <v>49310</v>
      </c>
      <c r="B18" s="4">
        <v>146151.65299999999</v>
      </c>
      <c r="C18" s="4">
        <v>16069</v>
      </c>
      <c r="D18" s="4">
        <v>31999.869699999999</v>
      </c>
      <c r="E18" s="4">
        <v>179351.12050000002</v>
      </c>
      <c r="F18" s="4">
        <v>6549.1695</v>
      </c>
      <c r="G18" s="4">
        <v>10392.718000000001</v>
      </c>
      <c r="H18" s="4">
        <v>5300</v>
      </c>
      <c r="I18" s="4">
        <v>0</v>
      </c>
      <c r="K18" s="6">
        <f t="shared" si="2"/>
        <v>2035</v>
      </c>
      <c r="L18" s="4">
        <v>100356.59664999999</v>
      </c>
      <c r="M18" s="4">
        <v>16058</v>
      </c>
      <c r="N18" s="4">
        <v>29400.625799999998</v>
      </c>
      <c r="O18" s="4">
        <v>145499.99700000003</v>
      </c>
      <c r="P18" s="4">
        <v>7662.8035</v>
      </c>
      <c r="Q18" s="4">
        <v>6003.5820000000003</v>
      </c>
      <c r="R18" s="4">
        <v>5650</v>
      </c>
      <c r="U18" s="3">
        <v>49310</v>
      </c>
      <c r="V18" s="4">
        <f t="shared" si="1"/>
        <v>45795.056349999999</v>
      </c>
      <c r="W18" s="4">
        <f t="shared" si="0"/>
        <v>11</v>
      </c>
      <c r="X18" s="4">
        <f t="shared" si="0"/>
        <v>2599.2439000000013</v>
      </c>
      <c r="Y18" s="4">
        <f t="shared" si="0"/>
        <v>33851.123499999987</v>
      </c>
      <c r="Z18" s="4">
        <f t="shared" si="0"/>
        <v>-1113.634</v>
      </c>
      <c r="AA18" s="4">
        <f t="shared" si="0"/>
        <v>4389.1360000000004</v>
      </c>
      <c r="AB18" s="4">
        <f t="shared" si="0"/>
        <v>-350</v>
      </c>
      <c r="AC18" s="4">
        <f t="shared" si="0"/>
        <v>0</v>
      </c>
    </row>
    <row r="19" spans="1:29" x14ac:dyDescent="0.2">
      <c r="A19" s="3">
        <v>49675</v>
      </c>
      <c r="B19" s="4">
        <v>160854.7917</v>
      </c>
      <c r="C19" s="4">
        <v>16069</v>
      </c>
      <c r="D19" s="4">
        <v>31999.869699999999</v>
      </c>
      <c r="E19" s="4">
        <v>191702.63820000002</v>
      </c>
      <c r="F19" s="4">
        <v>7500</v>
      </c>
      <c r="G19" s="4">
        <v>10392.718000000001</v>
      </c>
      <c r="H19" s="4">
        <v>5300</v>
      </c>
      <c r="I19" s="4">
        <v>0</v>
      </c>
      <c r="K19" s="6">
        <f t="shared" si="2"/>
        <v>2036</v>
      </c>
      <c r="L19" s="4">
        <v>111056.59664999999</v>
      </c>
      <c r="M19" s="4">
        <v>16058</v>
      </c>
      <c r="N19" s="4">
        <v>29697.864799999999</v>
      </c>
      <c r="O19" s="4">
        <v>157999.99700000003</v>
      </c>
      <c r="P19" s="4">
        <v>10000</v>
      </c>
      <c r="Q19" s="4">
        <v>6003.5820000000003</v>
      </c>
      <c r="R19" s="4">
        <v>5650</v>
      </c>
      <c r="U19" s="3">
        <v>49675</v>
      </c>
      <c r="V19" s="4">
        <f t="shared" si="1"/>
        <v>49798.195050000009</v>
      </c>
      <c r="W19" s="4">
        <f t="shared" si="0"/>
        <v>11</v>
      </c>
      <c r="X19" s="4">
        <f t="shared" si="0"/>
        <v>2302.0048999999999</v>
      </c>
      <c r="Y19" s="4">
        <f t="shared" si="0"/>
        <v>33702.641199999984</v>
      </c>
      <c r="Z19" s="4">
        <f t="shared" si="0"/>
        <v>-2500</v>
      </c>
      <c r="AA19" s="4">
        <f t="shared" si="0"/>
        <v>4389.1360000000004</v>
      </c>
      <c r="AB19" s="4">
        <f t="shared" si="0"/>
        <v>-350</v>
      </c>
      <c r="AC19" s="4">
        <f t="shared" si="0"/>
        <v>0</v>
      </c>
    </row>
    <row r="20" spans="1:29" x14ac:dyDescent="0.2">
      <c r="A20" s="3">
        <v>50041</v>
      </c>
      <c r="B20" s="4">
        <v>167741.51</v>
      </c>
      <c r="C20" s="4">
        <v>16069</v>
      </c>
      <c r="D20" s="4">
        <v>31999.869699999999</v>
      </c>
      <c r="E20" s="4">
        <v>195702.63820000002</v>
      </c>
      <c r="F20" s="4">
        <v>7500</v>
      </c>
      <c r="G20" s="4">
        <v>10392.718000000001</v>
      </c>
      <c r="H20" s="4">
        <v>5300</v>
      </c>
      <c r="I20" s="4">
        <v>0</v>
      </c>
      <c r="K20" s="6">
        <f t="shared" si="2"/>
        <v>2037</v>
      </c>
      <c r="L20" s="4">
        <v>116556.59664999999</v>
      </c>
      <c r="M20" s="4">
        <v>16295</v>
      </c>
      <c r="N20" s="4">
        <v>30239.699799999999</v>
      </c>
      <c r="O20" s="4">
        <v>163699.99850000005</v>
      </c>
      <c r="P20" s="4">
        <v>10000</v>
      </c>
      <c r="Q20" s="4">
        <v>6003.5820000000003</v>
      </c>
      <c r="R20" s="4">
        <v>5650</v>
      </c>
      <c r="U20" s="3">
        <v>50041</v>
      </c>
      <c r="V20" s="4">
        <f t="shared" si="1"/>
        <v>51184.913350000017</v>
      </c>
      <c r="W20" s="4">
        <f t="shared" si="1"/>
        <v>-226</v>
      </c>
      <c r="X20" s="4">
        <f t="shared" si="1"/>
        <v>1760.1699000000008</v>
      </c>
      <c r="Y20" s="4">
        <f t="shared" si="1"/>
        <v>32002.639699999971</v>
      </c>
      <c r="Z20" s="4">
        <f t="shared" si="1"/>
        <v>-2500</v>
      </c>
      <c r="AA20" s="4">
        <f t="shared" si="1"/>
        <v>4389.1360000000004</v>
      </c>
      <c r="AB20" s="4">
        <f t="shared" si="1"/>
        <v>-350</v>
      </c>
      <c r="AC20" s="4">
        <f t="shared" si="1"/>
        <v>0</v>
      </c>
    </row>
    <row r="21" spans="1:29" x14ac:dyDescent="0.2">
      <c r="A21" s="3">
        <v>50406</v>
      </c>
      <c r="B21" s="4">
        <v>172048.174</v>
      </c>
      <c r="C21" s="4">
        <v>16069</v>
      </c>
      <c r="D21" s="4">
        <v>32931.3321</v>
      </c>
      <c r="E21" s="4">
        <v>197202.63920000001</v>
      </c>
      <c r="F21" s="4">
        <v>7500</v>
      </c>
      <c r="G21" s="4">
        <v>10416.553</v>
      </c>
      <c r="H21" s="4">
        <v>5300</v>
      </c>
      <c r="I21" s="4">
        <v>0</v>
      </c>
      <c r="K21" s="6">
        <f t="shared" si="2"/>
        <v>2038</v>
      </c>
      <c r="L21" s="4">
        <v>123056.59664999999</v>
      </c>
      <c r="M21" s="4">
        <v>16532</v>
      </c>
      <c r="N21" s="4">
        <v>31837.818199999998</v>
      </c>
      <c r="O21" s="4">
        <v>169399.99850000005</v>
      </c>
      <c r="P21" s="4">
        <v>10000</v>
      </c>
      <c r="Q21" s="4">
        <v>6003.5820000000003</v>
      </c>
      <c r="R21" s="4">
        <v>5650</v>
      </c>
      <c r="U21" s="3">
        <v>50406</v>
      </c>
      <c r="V21" s="4">
        <f t="shared" si="1"/>
        <v>48991.577350000007</v>
      </c>
      <c r="W21" s="4">
        <f t="shared" si="1"/>
        <v>-463</v>
      </c>
      <c r="X21" s="4">
        <f t="shared" si="1"/>
        <v>1093.5139000000017</v>
      </c>
      <c r="Y21" s="4">
        <f t="shared" si="1"/>
        <v>27802.64069999996</v>
      </c>
      <c r="Z21" s="4">
        <f t="shared" si="1"/>
        <v>-2500</v>
      </c>
      <c r="AA21" s="4">
        <f t="shared" si="1"/>
        <v>4412.9709999999995</v>
      </c>
      <c r="AB21" s="4">
        <f t="shared" si="1"/>
        <v>-350</v>
      </c>
      <c r="AC21" s="4">
        <f t="shared" si="1"/>
        <v>0</v>
      </c>
    </row>
    <row r="22" spans="1:29" x14ac:dyDescent="0.2">
      <c r="A22" s="3">
        <v>50771</v>
      </c>
      <c r="B22" s="4">
        <v>172056.72760000001</v>
      </c>
      <c r="C22" s="4">
        <v>16306</v>
      </c>
      <c r="D22" s="4">
        <v>32931.3321</v>
      </c>
      <c r="E22" s="4">
        <v>198424.7286</v>
      </c>
      <c r="F22" s="4">
        <v>7500</v>
      </c>
      <c r="G22" s="4">
        <v>10416.553</v>
      </c>
      <c r="H22" s="4">
        <v>5300</v>
      </c>
      <c r="I22" s="4">
        <v>0</v>
      </c>
      <c r="K22" s="6">
        <f t="shared" si="2"/>
        <v>2039</v>
      </c>
      <c r="L22" s="4">
        <v>128806.59664999999</v>
      </c>
      <c r="M22" s="4">
        <v>16532</v>
      </c>
      <c r="N22" s="4">
        <v>31889.836199999998</v>
      </c>
      <c r="O22" s="4">
        <v>174599.99850000005</v>
      </c>
      <c r="P22" s="4">
        <v>10000</v>
      </c>
      <c r="Q22" s="4">
        <v>6003.5820000000003</v>
      </c>
      <c r="R22" s="4">
        <v>5650</v>
      </c>
      <c r="U22" s="3">
        <v>50771</v>
      </c>
      <c r="V22" s="4">
        <f t="shared" si="1"/>
        <v>43250.130950000021</v>
      </c>
      <c r="W22" s="4">
        <f t="shared" si="1"/>
        <v>-226</v>
      </c>
      <c r="X22" s="4">
        <f t="shared" si="1"/>
        <v>1041.4959000000017</v>
      </c>
      <c r="Y22" s="4">
        <f t="shared" si="1"/>
        <v>23824.730099999957</v>
      </c>
      <c r="Z22" s="4">
        <f t="shared" si="1"/>
        <v>-2500</v>
      </c>
      <c r="AA22" s="4">
        <f t="shared" si="1"/>
        <v>4412.9709999999995</v>
      </c>
      <c r="AB22" s="4">
        <f t="shared" si="1"/>
        <v>-350</v>
      </c>
      <c r="AC22" s="4">
        <f t="shared" si="1"/>
        <v>0</v>
      </c>
    </row>
    <row r="23" spans="1:29" x14ac:dyDescent="0.2">
      <c r="A23" s="3">
        <v>51136</v>
      </c>
      <c r="B23" s="4">
        <v>172529.29510000002</v>
      </c>
      <c r="C23" s="4">
        <v>16306</v>
      </c>
      <c r="D23" s="4">
        <v>33716.580099999999</v>
      </c>
      <c r="E23" s="4">
        <v>199724.7286</v>
      </c>
      <c r="F23" s="4">
        <v>7500</v>
      </c>
      <c r="G23" s="4">
        <v>10416.553</v>
      </c>
      <c r="H23" s="4">
        <v>5300</v>
      </c>
      <c r="I23" s="4">
        <v>0</v>
      </c>
      <c r="K23" s="6">
        <f t="shared" si="2"/>
        <v>2040</v>
      </c>
      <c r="L23" s="4">
        <v>135053.92479999998</v>
      </c>
      <c r="M23" s="4">
        <v>16532</v>
      </c>
      <c r="N23" s="4">
        <v>33656.849199999997</v>
      </c>
      <c r="O23" s="4">
        <v>179799.99850000005</v>
      </c>
      <c r="P23" s="4">
        <v>10000</v>
      </c>
      <c r="Q23" s="4">
        <v>6003.5820000000003</v>
      </c>
      <c r="R23" s="4">
        <v>6050</v>
      </c>
      <c r="U23" s="3">
        <v>51136</v>
      </c>
      <c r="V23" s="4">
        <f t="shared" si="1"/>
        <v>37475.370300000039</v>
      </c>
      <c r="W23" s="4">
        <f t="shared" si="1"/>
        <v>-226</v>
      </c>
      <c r="X23" s="4">
        <f t="shared" si="1"/>
        <v>59.730900000002293</v>
      </c>
      <c r="Y23" s="4">
        <f t="shared" si="1"/>
        <v>19924.730099999957</v>
      </c>
      <c r="Z23" s="4">
        <f t="shared" si="1"/>
        <v>-2500</v>
      </c>
      <c r="AA23" s="4">
        <f t="shared" si="1"/>
        <v>4412.9709999999995</v>
      </c>
      <c r="AB23" s="4">
        <f t="shared" si="1"/>
        <v>-750</v>
      </c>
      <c r="AC23" s="4">
        <f t="shared" si="1"/>
        <v>0</v>
      </c>
    </row>
    <row r="24" spans="1:29" x14ac:dyDescent="0.2">
      <c r="A24" s="3">
        <v>51502</v>
      </c>
      <c r="B24" s="4">
        <v>172529.29510000002</v>
      </c>
      <c r="C24" s="4">
        <v>16306</v>
      </c>
      <c r="D24" s="4">
        <v>33731.856899999999</v>
      </c>
      <c r="E24" s="4">
        <v>200724.7286</v>
      </c>
      <c r="F24" s="4">
        <v>7500</v>
      </c>
      <c r="G24" s="4">
        <v>10416.553</v>
      </c>
      <c r="H24" s="4">
        <v>9490</v>
      </c>
      <c r="I24" s="4">
        <v>0</v>
      </c>
      <c r="K24" s="6">
        <f t="shared" si="2"/>
        <v>2041</v>
      </c>
      <c r="L24" s="4">
        <v>140803.92479999998</v>
      </c>
      <c r="M24" s="4">
        <v>16532</v>
      </c>
      <c r="N24" s="4">
        <v>33656.849199999997</v>
      </c>
      <c r="O24" s="4">
        <v>184999.99850000005</v>
      </c>
      <c r="P24" s="4">
        <v>10000</v>
      </c>
      <c r="Q24" s="4">
        <v>6003.5820000000003</v>
      </c>
      <c r="R24" s="4">
        <v>9690</v>
      </c>
      <c r="U24" s="3">
        <v>51502</v>
      </c>
      <c r="V24" s="4">
        <f t="shared" si="1"/>
        <v>31725.370300000039</v>
      </c>
      <c r="W24" s="4">
        <f t="shared" si="1"/>
        <v>-226</v>
      </c>
      <c r="X24" s="4">
        <f t="shared" si="1"/>
        <v>75.007700000001932</v>
      </c>
      <c r="Y24" s="4">
        <f t="shared" si="1"/>
        <v>15724.730099999957</v>
      </c>
      <c r="Z24" s="4">
        <f t="shared" si="1"/>
        <v>-2500</v>
      </c>
      <c r="AA24" s="4">
        <f t="shared" si="1"/>
        <v>4412.9709999999995</v>
      </c>
      <c r="AB24" s="4">
        <f t="shared" si="1"/>
        <v>-200</v>
      </c>
      <c r="AC24" s="4">
        <f t="shared" si="1"/>
        <v>0</v>
      </c>
    </row>
    <row r="25" spans="1:29" x14ac:dyDescent="0.2">
      <c r="A25" s="3">
        <v>51867</v>
      </c>
      <c r="B25" s="4">
        <v>173429.29510000002</v>
      </c>
      <c r="C25" s="4">
        <v>16306</v>
      </c>
      <c r="D25" s="4">
        <v>34408.100099999996</v>
      </c>
      <c r="E25" s="4">
        <v>202541.7236</v>
      </c>
      <c r="F25" s="4">
        <v>7500</v>
      </c>
      <c r="G25" s="4">
        <v>10752.643</v>
      </c>
      <c r="H25" s="4">
        <v>9490</v>
      </c>
      <c r="I25" s="4">
        <v>0</v>
      </c>
      <c r="K25" s="6">
        <f t="shared" si="2"/>
        <v>2042</v>
      </c>
      <c r="L25" s="4">
        <v>146553.92479999998</v>
      </c>
      <c r="M25" s="4">
        <v>16532</v>
      </c>
      <c r="N25" s="4">
        <v>38501.174799999993</v>
      </c>
      <c r="O25" s="4">
        <v>189499.99850000005</v>
      </c>
      <c r="P25" s="4">
        <v>10000</v>
      </c>
      <c r="Q25" s="4">
        <v>6003.5820000000003</v>
      </c>
      <c r="R25" s="4">
        <v>9690</v>
      </c>
      <c r="U25" s="3">
        <v>51867</v>
      </c>
      <c r="V25" s="4">
        <f t="shared" si="1"/>
        <v>26875.370300000039</v>
      </c>
      <c r="W25" s="4">
        <f t="shared" si="1"/>
        <v>-226</v>
      </c>
      <c r="X25" s="4">
        <f t="shared" si="1"/>
        <v>-4093.0746999999974</v>
      </c>
      <c r="Y25" s="4">
        <f t="shared" si="1"/>
        <v>13041.725099999952</v>
      </c>
      <c r="Z25" s="4">
        <f t="shared" si="1"/>
        <v>-2500</v>
      </c>
      <c r="AA25" s="4">
        <f t="shared" si="1"/>
        <v>4749.0609999999997</v>
      </c>
      <c r="AB25" s="4">
        <f t="shared" si="1"/>
        <v>-200</v>
      </c>
      <c r="AC25" s="4">
        <f t="shared" si="1"/>
        <v>0</v>
      </c>
    </row>
    <row r="26" spans="1:29" x14ac:dyDescent="0.2">
      <c r="A26" s="3">
        <v>52232</v>
      </c>
      <c r="B26" s="4">
        <v>173618.23300000001</v>
      </c>
      <c r="C26" s="4">
        <v>16306</v>
      </c>
      <c r="D26" s="4">
        <v>34408.464899999999</v>
      </c>
      <c r="E26" s="4">
        <v>202617.85939999999</v>
      </c>
      <c r="F26" s="4">
        <v>7500</v>
      </c>
      <c r="G26" s="4">
        <v>11698.486000000001</v>
      </c>
      <c r="H26" s="4">
        <v>9490</v>
      </c>
      <c r="I26" s="4">
        <v>0</v>
      </c>
      <c r="K26" s="6">
        <f t="shared" si="2"/>
        <v>2043</v>
      </c>
      <c r="L26" s="4">
        <v>147553.92479999998</v>
      </c>
      <c r="M26" s="4">
        <v>16532</v>
      </c>
      <c r="N26" s="4">
        <v>38501.174799999993</v>
      </c>
      <c r="O26" s="4">
        <v>193999.99850000005</v>
      </c>
      <c r="P26" s="4">
        <v>10000</v>
      </c>
      <c r="Q26" s="4">
        <v>6032.9400000000005</v>
      </c>
      <c r="R26" s="4">
        <v>9690</v>
      </c>
      <c r="U26" s="3">
        <v>52232</v>
      </c>
      <c r="V26" s="4">
        <f t="shared" si="1"/>
        <v>26064.308200000029</v>
      </c>
      <c r="W26" s="4">
        <f t="shared" si="1"/>
        <v>-226</v>
      </c>
      <c r="X26" s="4">
        <f t="shared" si="1"/>
        <v>-4092.7098999999944</v>
      </c>
      <c r="Y26" s="4">
        <f t="shared" si="1"/>
        <v>8617.8608999999415</v>
      </c>
      <c r="Z26" s="4">
        <f t="shared" si="1"/>
        <v>-2500</v>
      </c>
      <c r="AA26" s="4">
        <f t="shared" si="1"/>
        <v>5665.5460000000003</v>
      </c>
      <c r="AB26" s="4">
        <f t="shared" si="1"/>
        <v>-200</v>
      </c>
      <c r="AC26" s="4">
        <f t="shared" si="1"/>
        <v>0</v>
      </c>
    </row>
    <row r="27" spans="1:29" x14ac:dyDescent="0.2">
      <c r="A27" s="3">
        <v>52597</v>
      </c>
      <c r="B27" s="4">
        <v>174159.24295000001</v>
      </c>
      <c r="C27" s="4">
        <v>16306</v>
      </c>
      <c r="D27" s="4">
        <v>35680.400900000001</v>
      </c>
      <c r="E27" s="4">
        <v>202662.50509999998</v>
      </c>
      <c r="F27" s="4">
        <v>7500</v>
      </c>
      <c r="G27" s="4">
        <v>12320.933000000001</v>
      </c>
      <c r="H27" s="4">
        <v>9490</v>
      </c>
      <c r="I27" s="4">
        <v>0</v>
      </c>
      <c r="K27" s="6">
        <f t="shared" si="2"/>
        <v>2044</v>
      </c>
      <c r="L27" s="4">
        <v>147553.92479999998</v>
      </c>
      <c r="M27" s="4">
        <v>16532</v>
      </c>
      <c r="N27" s="4">
        <v>38501.174799999993</v>
      </c>
      <c r="O27" s="4">
        <v>196999.99850000005</v>
      </c>
      <c r="P27" s="4">
        <v>10000</v>
      </c>
      <c r="Q27" s="4">
        <v>6054.8090000000002</v>
      </c>
      <c r="R27" s="4">
        <v>9690</v>
      </c>
      <c r="U27" s="3">
        <v>52597</v>
      </c>
      <c r="V27" s="4">
        <f t="shared" si="1"/>
        <v>26605.318150000036</v>
      </c>
      <c r="W27" s="4">
        <f t="shared" si="1"/>
        <v>-226</v>
      </c>
      <c r="X27" s="4">
        <f t="shared" si="1"/>
        <v>-2820.7738999999929</v>
      </c>
      <c r="Y27" s="4">
        <f t="shared" si="1"/>
        <v>5662.5065999999351</v>
      </c>
      <c r="Z27" s="4">
        <f t="shared" si="1"/>
        <v>-2500</v>
      </c>
      <c r="AA27" s="4">
        <f t="shared" si="1"/>
        <v>6266.1240000000007</v>
      </c>
      <c r="AB27" s="4">
        <f t="shared" si="1"/>
        <v>-200</v>
      </c>
      <c r="AC27" s="4">
        <f t="shared" si="1"/>
        <v>0</v>
      </c>
    </row>
    <row r="28" spans="1:29" x14ac:dyDescent="0.2">
      <c r="A28" s="3">
        <v>52963</v>
      </c>
      <c r="B28" s="4">
        <v>174159.24295000001</v>
      </c>
      <c r="C28" s="4">
        <v>16306</v>
      </c>
      <c r="D28" s="4">
        <v>35680.400900000001</v>
      </c>
      <c r="E28" s="4">
        <v>202662.50509999998</v>
      </c>
      <c r="F28" s="4">
        <v>7500</v>
      </c>
      <c r="G28" s="4">
        <v>12385.325000000001</v>
      </c>
      <c r="H28" s="4">
        <v>11140</v>
      </c>
      <c r="I28" s="4">
        <v>0</v>
      </c>
      <c r="K28" s="6">
        <f t="shared" si="2"/>
        <v>2045</v>
      </c>
      <c r="L28" s="4">
        <v>147553.92479999998</v>
      </c>
      <c r="M28" s="4">
        <v>16532</v>
      </c>
      <c r="N28" s="4">
        <v>41481.300599999995</v>
      </c>
      <c r="O28" s="4">
        <v>197999.99850000005</v>
      </c>
      <c r="P28" s="4">
        <v>10000</v>
      </c>
      <c r="Q28" s="4">
        <v>6054.8090000000002</v>
      </c>
      <c r="R28" s="4">
        <v>9690</v>
      </c>
      <c r="U28" s="3">
        <v>52963</v>
      </c>
      <c r="V28" s="4">
        <f t="shared" si="1"/>
        <v>26605.318150000036</v>
      </c>
      <c r="W28" s="4">
        <f t="shared" si="1"/>
        <v>-226</v>
      </c>
      <c r="X28" s="4">
        <f t="shared" si="1"/>
        <v>-5800.8996999999945</v>
      </c>
      <c r="Y28" s="4">
        <f t="shared" si="1"/>
        <v>4662.5065999999351</v>
      </c>
      <c r="Z28" s="4">
        <f t="shared" si="1"/>
        <v>-2500</v>
      </c>
      <c r="AA28" s="4">
        <f t="shared" si="1"/>
        <v>6330.5160000000005</v>
      </c>
      <c r="AB28" s="4">
        <f t="shared" si="1"/>
        <v>1450</v>
      </c>
      <c r="AC28" s="4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Buildout</vt:lpstr>
      <vt:lpstr>Comparison to Baseline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John Ollis</cp:lastModifiedBy>
  <dcterms:created xsi:type="dcterms:W3CDTF">2021-08-18T20:09:19Z</dcterms:created>
  <dcterms:modified xsi:type="dcterms:W3CDTF">2021-08-21T22:07:45Z</dcterms:modified>
</cp:coreProperties>
</file>