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rett\AppData\Local\Box\Box Edit\Documents\UFwag5K2_EitQWhjwOYRYQ==\"/>
    </mc:Choice>
  </mc:AlternateContent>
  <xr:revisionPtr revIDLastSave="0" documentId="13_ncr:1_{ADAC1549-7DC7-4DFB-80B4-2253EA7BB6BB}" xr6:coauthVersionLast="41" xr6:coauthVersionMax="41" xr10:uidLastSave="{00000000-0000-0000-0000-000000000000}"/>
  <bookViews>
    <workbookView xWindow="28680" yWindow="-915" windowWidth="29040" windowHeight="16440" xr2:uid="{A5885CF8-7893-40AF-8941-A5326A18ED5C}"/>
  </bookViews>
  <sheets>
    <sheet name="deflate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A_CO2Factors">'[1]Default Heat Rates'!$J$5:$K$6</definedName>
    <definedName name="ADerates">'[1]Default Heat Rates'!$D$4:$H$9</definedName>
    <definedName name="ARRAY_RUD">#REF!</definedName>
    <definedName name="AURORA">#REF!</definedName>
    <definedName name="Count_Links">COUNTIF(V_Include,"=Y")</definedName>
    <definedName name="Esc_2006to2012">1.117</definedName>
    <definedName name="h">COUNTIF(V_Include,"=Y")</definedName>
    <definedName name="InclNGcompressor">'[1]Default Heat Rates'!$B$11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ealDscRate">'[1]Mid-C Results'!$C$3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2" i="4" l="1"/>
  <c r="I83" i="4"/>
  <c r="J83" i="4"/>
  <c r="N83" i="4" s="1"/>
  <c r="K83" i="4"/>
  <c r="K84" i="4" s="1"/>
  <c r="M83" i="4"/>
  <c r="I84" i="4"/>
  <c r="I85" i="4" s="1"/>
  <c r="J84" i="4"/>
  <c r="J85" i="4" s="1"/>
  <c r="I74" i="4"/>
  <c r="J74" i="4"/>
  <c r="N74" i="4" s="1"/>
  <c r="K74" i="4"/>
  <c r="K75" i="4" s="1"/>
  <c r="M74" i="4"/>
  <c r="I75" i="4"/>
  <c r="I76" i="4" s="1"/>
  <c r="J75" i="4"/>
  <c r="J76" i="4" s="1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J42" i="4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41" i="4"/>
  <c r="J39" i="4"/>
  <c r="J38" i="4"/>
  <c r="J37" i="4"/>
  <c r="J36" i="4" s="1"/>
  <c r="J35" i="4" s="1"/>
  <c r="J34" i="4" s="1"/>
  <c r="J33" i="4" s="1"/>
  <c r="J32" i="4" s="1"/>
  <c r="J31" i="4" s="1"/>
  <c r="J30" i="4" s="1"/>
  <c r="J29" i="4" s="1"/>
  <c r="J28" i="4" s="1"/>
  <c r="J27" i="4" s="1"/>
  <c r="J26" i="4" s="1"/>
  <c r="J25" i="4" s="1"/>
  <c r="J24" i="4" s="1"/>
  <c r="J23" i="4" s="1"/>
  <c r="J22" i="4" s="1"/>
  <c r="J21" i="4" s="1"/>
  <c r="J20" i="4" s="1"/>
  <c r="J19" i="4" s="1"/>
  <c r="J18" i="4" s="1"/>
  <c r="J17" i="4" s="1"/>
  <c r="J16" i="4" s="1"/>
  <c r="J15" i="4" s="1"/>
  <c r="J14" i="4" s="1"/>
  <c r="J13" i="4" s="1"/>
  <c r="J12" i="4" s="1"/>
  <c r="J11" i="4" s="1"/>
  <c r="J10" i="4" s="1"/>
  <c r="J9" i="4" s="1"/>
  <c r="J8" i="4" s="1"/>
  <c r="K85" i="4" l="1"/>
  <c r="O84" i="4"/>
  <c r="N85" i="4"/>
  <c r="J86" i="4"/>
  <c r="I86" i="4"/>
  <c r="M85" i="4"/>
  <c r="N84" i="4"/>
  <c r="M84" i="4"/>
  <c r="O83" i="4"/>
  <c r="N76" i="4"/>
  <c r="J77" i="4"/>
  <c r="I77" i="4"/>
  <c r="M76" i="4"/>
  <c r="K76" i="4"/>
  <c r="O75" i="4"/>
  <c r="N75" i="4"/>
  <c r="M75" i="4"/>
  <c r="O74" i="4"/>
  <c r="K42" i="4"/>
  <c r="O42" i="4" s="1"/>
  <c r="O41" i="4"/>
  <c r="O40" i="4"/>
  <c r="M40" i="4"/>
  <c r="Y28" i="4" s="1"/>
  <c r="K40" i="4"/>
  <c r="I40" i="4"/>
  <c r="I41" i="4" s="1"/>
  <c r="O39" i="4"/>
  <c r="M39" i="4"/>
  <c r="K39" i="4"/>
  <c r="O38" i="4"/>
  <c r="K38" i="4"/>
  <c r="I38" i="4"/>
  <c r="K37" i="4"/>
  <c r="Y31" i="4"/>
  <c r="Y30" i="4"/>
  <c r="Y29" i="4"/>
  <c r="Y27" i="4"/>
  <c r="Y26" i="4"/>
  <c r="Y25" i="4"/>
  <c r="Y23" i="4"/>
  <c r="Y22" i="4"/>
  <c r="Y21" i="4"/>
  <c r="Y19" i="4"/>
  <c r="Y18" i="4"/>
  <c r="Y17" i="4"/>
  <c r="Y16" i="4"/>
  <c r="Y15" i="4"/>
  <c r="Y14" i="4"/>
  <c r="Y13" i="4"/>
  <c r="Y12" i="4"/>
  <c r="Y11" i="4"/>
  <c r="Y10" i="4"/>
  <c r="Y9" i="4"/>
  <c r="Y8" i="4"/>
  <c r="Q8" i="4"/>
  <c r="J87" i="4" l="1"/>
  <c r="N86" i="4"/>
  <c r="I87" i="4"/>
  <c r="M86" i="4"/>
  <c r="K86" i="4"/>
  <c r="O85" i="4"/>
  <c r="J78" i="4"/>
  <c r="N77" i="4"/>
  <c r="K77" i="4"/>
  <c r="O76" i="4"/>
  <c r="I78" i="4"/>
  <c r="M77" i="4"/>
  <c r="O37" i="4"/>
  <c r="K36" i="4"/>
  <c r="M38" i="4"/>
  <c r="I37" i="4"/>
  <c r="I42" i="4"/>
  <c r="M41" i="4"/>
  <c r="K43" i="4"/>
  <c r="Y20" i="4"/>
  <c r="Y24" i="4"/>
  <c r="I88" i="4" l="1"/>
  <c r="M87" i="4"/>
  <c r="K87" i="4"/>
  <c r="O86" i="4"/>
  <c r="N87" i="4"/>
  <c r="J88" i="4"/>
  <c r="I79" i="4"/>
  <c r="M78" i="4"/>
  <c r="N78" i="4"/>
  <c r="J79" i="4"/>
  <c r="K78" i="4"/>
  <c r="O77" i="4"/>
  <c r="I36" i="4"/>
  <c r="M37" i="4"/>
  <c r="O43" i="4"/>
  <c r="K44" i="4"/>
  <c r="Y43" i="4"/>
  <c r="Y42" i="4"/>
  <c r="Y36" i="4"/>
  <c r="Y32" i="4"/>
  <c r="Y41" i="4"/>
  <c r="Y35" i="4"/>
  <c r="Y40" i="4"/>
  <c r="S8" i="4"/>
  <c r="Y37" i="4"/>
  <c r="Y33" i="4"/>
  <c r="Y38" i="4"/>
  <c r="Y34" i="4"/>
  <c r="Y39" i="4"/>
  <c r="K35" i="4"/>
  <c r="O36" i="4"/>
  <c r="I43" i="4"/>
  <c r="M42" i="4"/>
  <c r="K88" i="4" l="1"/>
  <c r="O87" i="4"/>
  <c r="J89" i="4"/>
  <c r="N88" i="4"/>
  <c r="I89" i="4"/>
  <c r="M88" i="4"/>
  <c r="K79" i="4"/>
  <c r="O78" i="4"/>
  <c r="I80" i="4"/>
  <c r="M79" i="4"/>
  <c r="J80" i="4"/>
  <c r="N79" i="4"/>
  <c r="I44" i="4"/>
  <c r="M43" i="4"/>
  <c r="O44" i="4"/>
  <c r="K45" i="4"/>
  <c r="K34" i="4"/>
  <c r="O35" i="4"/>
  <c r="R8" i="4" s="1"/>
  <c r="Y55" i="4"/>
  <c r="Y51" i="4"/>
  <c r="Y47" i="4"/>
  <c r="Y45" i="4"/>
  <c r="Y44" i="4"/>
  <c r="Y46" i="4"/>
  <c r="Y54" i="4"/>
  <c r="Y53" i="4"/>
  <c r="Y52" i="4"/>
  <c r="Y50" i="4"/>
  <c r="Y49" i="4"/>
  <c r="Y48" i="4"/>
  <c r="I35" i="4"/>
  <c r="M36" i="4"/>
  <c r="N89" i="4" l="1"/>
  <c r="J90" i="4"/>
  <c r="I90" i="4"/>
  <c r="M89" i="4"/>
  <c r="K89" i="4"/>
  <c r="O88" i="4"/>
  <c r="N80" i="4"/>
  <c r="J81" i="4"/>
  <c r="K80" i="4"/>
  <c r="O79" i="4"/>
  <c r="I81" i="4"/>
  <c r="M80" i="4"/>
  <c r="M35" i="4"/>
  <c r="T8" i="4" s="1"/>
  <c r="I34" i="4"/>
  <c r="K46" i="4"/>
  <c r="O45" i="4"/>
  <c r="Y67" i="4"/>
  <c r="Y63" i="4"/>
  <c r="Y59" i="4"/>
  <c r="Y58" i="4"/>
  <c r="Y57" i="4"/>
  <c r="Y56" i="4"/>
  <c r="Y66" i="4"/>
  <c r="Y64" i="4"/>
  <c r="Y62" i="4"/>
  <c r="Y61" i="4"/>
  <c r="Y60" i="4"/>
  <c r="Y65" i="4"/>
  <c r="O34" i="4"/>
  <c r="K33" i="4"/>
  <c r="I45" i="4"/>
  <c r="M44" i="4"/>
  <c r="I91" i="4" l="1"/>
  <c r="M91" i="4" s="1"/>
  <c r="M90" i="4"/>
  <c r="J91" i="4"/>
  <c r="N91" i="4" s="1"/>
  <c r="N90" i="4"/>
  <c r="K90" i="4"/>
  <c r="O89" i="4"/>
  <c r="K81" i="4"/>
  <c r="O80" i="4"/>
  <c r="J82" i="4"/>
  <c r="N82" i="4" s="1"/>
  <c r="N81" i="4"/>
  <c r="I82" i="4"/>
  <c r="M82" i="4" s="1"/>
  <c r="M81" i="4"/>
  <c r="M45" i="4"/>
  <c r="I46" i="4"/>
  <c r="Y79" i="4"/>
  <c r="Y75" i="4"/>
  <c r="Y71" i="4"/>
  <c r="Y78" i="4"/>
  <c r="Y73" i="4"/>
  <c r="Y72" i="4"/>
  <c r="Y76" i="4"/>
  <c r="Y77" i="4"/>
  <c r="Y74" i="4"/>
  <c r="Y70" i="4"/>
  <c r="Y69" i="4"/>
  <c r="Y68" i="4"/>
  <c r="K47" i="4"/>
  <c r="O46" i="4"/>
  <c r="O33" i="4"/>
  <c r="K32" i="4"/>
  <c r="M34" i="4"/>
  <c r="U8" i="4" s="1"/>
  <c r="I33" i="4"/>
  <c r="K91" i="4" l="1"/>
  <c r="O91" i="4" s="1"/>
  <c r="O90" i="4"/>
  <c r="K82" i="4"/>
  <c r="O82" i="4" s="1"/>
  <c r="O81" i="4"/>
  <c r="K48" i="4"/>
  <c r="O47" i="4"/>
  <c r="K31" i="4"/>
  <c r="O32" i="4"/>
  <c r="I32" i="4"/>
  <c r="M33" i="4"/>
  <c r="V8" i="4" s="1"/>
  <c r="I47" i="4"/>
  <c r="M46" i="4"/>
  <c r="Y90" i="4"/>
  <c r="Y89" i="4"/>
  <c r="Y87" i="4"/>
  <c r="Y83" i="4"/>
  <c r="Y91" i="4"/>
  <c r="Y84" i="4"/>
  <c r="Y88" i="4"/>
  <c r="Y82" i="4"/>
  <c r="Y86" i="4"/>
  <c r="Y85" i="4"/>
  <c r="Y80" i="4"/>
  <c r="Y81" i="4"/>
  <c r="I48" i="4" l="1"/>
  <c r="M47" i="4"/>
  <c r="Y102" i="4"/>
  <c r="Y98" i="4"/>
  <c r="Y94" i="4"/>
  <c r="Y101" i="4"/>
  <c r="Y97" i="4"/>
  <c r="Y93" i="4"/>
  <c r="Y103" i="4"/>
  <c r="Y95" i="4"/>
  <c r="Y100" i="4"/>
  <c r="Y96" i="4"/>
  <c r="Y99" i="4"/>
  <c r="Y92" i="4"/>
  <c r="K30" i="4"/>
  <c r="O31" i="4"/>
  <c r="I31" i="4"/>
  <c r="M32" i="4"/>
  <c r="O48" i="4"/>
  <c r="K49" i="4"/>
  <c r="M31" i="4" l="1"/>
  <c r="I30" i="4"/>
  <c r="K50" i="4"/>
  <c r="O49" i="4"/>
  <c r="Y114" i="4"/>
  <c r="Y110" i="4"/>
  <c r="Y106" i="4"/>
  <c r="Y113" i="4"/>
  <c r="Y109" i="4"/>
  <c r="Y105" i="4"/>
  <c r="Y111" i="4"/>
  <c r="Y112" i="4"/>
  <c r="Y107" i="4"/>
  <c r="Y108" i="4"/>
  <c r="Y115" i="4"/>
  <c r="Y104" i="4"/>
  <c r="O30" i="4"/>
  <c r="K29" i="4"/>
  <c r="I49" i="4"/>
  <c r="M48" i="4"/>
  <c r="M49" i="4" l="1"/>
  <c r="I50" i="4"/>
  <c r="K51" i="4"/>
  <c r="O50" i="4"/>
  <c r="Y126" i="4"/>
  <c r="Y122" i="4"/>
  <c r="Y118" i="4"/>
  <c r="Y125" i="4"/>
  <c r="Y121" i="4"/>
  <c r="Y117" i="4"/>
  <c r="Y127" i="4"/>
  <c r="Y119" i="4"/>
  <c r="Y123" i="4"/>
  <c r="Y120" i="4"/>
  <c r="Y116" i="4"/>
  <c r="Y124" i="4"/>
  <c r="O29" i="4"/>
  <c r="K28" i="4"/>
  <c r="M30" i="4"/>
  <c r="I29" i="4"/>
  <c r="I28" i="4" l="1"/>
  <c r="M29" i="4"/>
  <c r="K52" i="4"/>
  <c r="O51" i="4"/>
  <c r="K27" i="4"/>
  <c r="O28" i="4"/>
  <c r="I51" i="4"/>
  <c r="M50" i="4"/>
  <c r="Y138" i="4"/>
  <c r="Y134" i="4"/>
  <c r="Y130" i="4"/>
  <c r="Y137" i="4"/>
  <c r="Y133" i="4"/>
  <c r="Y129" i="4"/>
  <c r="Y135" i="4"/>
  <c r="Y132" i="4"/>
  <c r="Y139" i="4"/>
  <c r="Y128" i="4"/>
  <c r="Y131" i="4"/>
  <c r="Y136" i="4"/>
  <c r="O52" i="4" l="1"/>
  <c r="K53" i="4"/>
  <c r="Y150" i="4"/>
  <c r="Y146" i="4"/>
  <c r="Y142" i="4"/>
  <c r="Y149" i="4"/>
  <c r="Y145" i="4"/>
  <c r="Y141" i="4"/>
  <c r="Y151" i="4"/>
  <c r="Y143" i="4"/>
  <c r="Y144" i="4"/>
  <c r="Y140" i="4"/>
  <c r="Y148" i="4"/>
  <c r="Y147" i="4"/>
  <c r="M51" i="4"/>
  <c r="I52" i="4"/>
  <c r="K26" i="4"/>
  <c r="O27" i="4"/>
  <c r="I27" i="4"/>
  <c r="M28" i="4"/>
  <c r="M27" i="4" l="1"/>
  <c r="I26" i="4"/>
  <c r="Y162" i="4"/>
  <c r="Y158" i="4"/>
  <c r="Y154" i="4"/>
  <c r="Y161" i="4"/>
  <c r="Y157" i="4"/>
  <c r="Y153" i="4"/>
  <c r="Y159" i="4"/>
  <c r="Y156" i="4"/>
  <c r="Y160" i="4"/>
  <c r="Y152" i="4"/>
  <c r="Y163" i="4"/>
  <c r="Y155" i="4"/>
  <c r="O26" i="4"/>
  <c r="K25" i="4"/>
  <c r="M52" i="4"/>
  <c r="I53" i="4"/>
  <c r="K54" i="4"/>
  <c r="O53" i="4"/>
  <c r="O25" i="4" l="1"/>
  <c r="K24" i="4"/>
  <c r="M53" i="4"/>
  <c r="I54" i="4"/>
  <c r="M26" i="4"/>
  <c r="I25" i="4"/>
  <c r="O54" i="4"/>
  <c r="K55" i="4"/>
  <c r="Y174" i="4"/>
  <c r="Y170" i="4"/>
  <c r="Y166" i="4"/>
  <c r="Y173" i="4"/>
  <c r="Y169" i="4"/>
  <c r="Y165" i="4"/>
  <c r="Y175" i="4"/>
  <c r="Y167" i="4"/>
  <c r="Y172" i="4"/>
  <c r="Y164" i="4"/>
  <c r="Y168" i="4"/>
  <c r="Y171" i="4"/>
  <c r="O55" i="4" l="1"/>
  <c r="K56" i="4"/>
  <c r="I55" i="4"/>
  <c r="M54" i="4"/>
  <c r="I24" i="4"/>
  <c r="M25" i="4"/>
  <c r="K23" i="4"/>
  <c r="O24" i="4"/>
  <c r="Y186" i="4"/>
  <c r="Y182" i="4"/>
  <c r="Y178" i="4"/>
  <c r="Y185" i="4"/>
  <c r="Y181" i="4"/>
  <c r="Y177" i="4"/>
  <c r="Y183" i="4"/>
  <c r="Y180" i="4"/>
  <c r="Y184" i="4"/>
  <c r="Y176" i="4"/>
  <c r="Y179" i="4"/>
  <c r="Y187" i="4"/>
  <c r="K22" i="4" l="1"/>
  <c r="O23" i="4"/>
  <c r="M55" i="4"/>
  <c r="I56" i="4"/>
  <c r="O56" i="4"/>
  <c r="K57" i="4"/>
  <c r="Y198" i="4"/>
  <c r="Y194" i="4"/>
  <c r="Y190" i="4"/>
  <c r="Y197" i="4"/>
  <c r="Y193" i="4"/>
  <c r="Y189" i="4"/>
  <c r="Y199" i="4"/>
  <c r="Y191" i="4"/>
  <c r="Y196" i="4"/>
  <c r="Y188" i="4"/>
  <c r="Y192" i="4"/>
  <c r="Y195" i="4"/>
  <c r="I23" i="4"/>
  <c r="M24" i="4"/>
  <c r="M23" i="4" l="1"/>
  <c r="I22" i="4"/>
  <c r="Y210" i="4"/>
  <c r="Y206" i="4"/>
  <c r="Y202" i="4"/>
  <c r="Y209" i="4"/>
  <c r="Y205" i="4"/>
  <c r="Y201" i="4"/>
  <c r="Y207" i="4"/>
  <c r="Y204" i="4"/>
  <c r="Y208" i="4"/>
  <c r="Y200" i="4"/>
  <c r="Y211" i="4"/>
  <c r="Y203" i="4"/>
  <c r="M56" i="4"/>
  <c r="I57" i="4"/>
  <c r="K58" i="4"/>
  <c r="O57" i="4"/>
  <c r="O22" i="4"/>
  <c r="K21" i="4"/>
  <c r="O21" i="4" l="1"/>
  <c r="K20" i="4"/>
  <c r="M57" i="4"/>
  <c r="I58" i="4"/>
  <c r="Y222" i="4"/>
  <c r="Y218" i="4"/>
  <c r="Y214" i="4"/>
  <c r="Y221" i="4"/>
  <c r="Y217" i="4"/>
  <c r="Y213" i="4"/>
  <c r="Y223" i="4"/>
  <c r="Y215" i="4"/>
  <c r="Y220" i="4"/>
  <c r="Y212" i="4"/>
  <c r="Y216" i="4"/>
  <c r="Y219" i="4"/>
  <c r="M22" i="4"/>
  <c r="I21" i="4"/>
  <c r="O58" i="4"/>
  <c r="K59" i="4"/>
  <c r="Y234" i="4" l="1"/>
  <c r="Y230" i="4"/>
  <c r="Y226" i="4"/>
  <c r="Y233" i="4"/>
  <c r="Y229" i="4"/>
  <c r="Y225" i="4"/>
  <c r="Y231" i="4"/>
  <c r="Y228" i="4"/>
  <c r="Y232" i="4"/>
  <c r="Y224" i="4"/>
  <c r="Y227" i="4"/>
  <c r="Y235" i="4"/>
  <c r="I20" i="4"/>
  <c r="M21" i="4"/>
  <c r="K19" i="4"/>
  <c r="O20" i="4"/>
  <c r="O59" i="4"/>
  <c r="K60" i="4"/>
  <c r="I59" i="4"/>
  <c r="M58" i="4"/>
  <c r="I60" i="4" l="1"/>
  <c r="M59" i="4"/>
  <c r="K18" i="4"/>
  <c r="O19" i="4"/>
  <c r="Y246" i="4"/>
  <c r="Y242" i="4"/>
  <c r="Y238" i="4"/>
  <c r="Y245" i="4"/>
  <c r="Y241" i="4"/>
  <c r="Y237" i="4"/>
  <c r="Y247" i="4"/>
  <c r="Y239" i="4"/>
  <c r="Y244" i="4"/>
  <c r="Y236" i="4"/>
  <c r="Y240" i="4"/>
  <c r="Y243" i="4"/>
  <c r="O60" i="4"/>
  <c r="K61" i="4"/>
  <c r="I19" i="4"/>
  <c r="M20" i="4"/>
  <c r="M19" i="4" l="1"/>
  <c r="I18" i="4"/>
  <c r="O18" i="4"/>
  <c r="K17" i="4"/>
  <c r="K62" i="4"/>
  <c r="O61" i="4"/>
  <c r="Y258" i="4"/>
  <c r="Y254" i="4"/>
  <c r="Y250" i="4"/>
  <c r="Y257" i="4"/>
  <c r="Y253" i="4"/>
  <c r="Y249" i="4"/>
  <c r="Y255" i="4"/>
  <c r="Y252" i="4"/>
  <c r="Y256" i="4"/>
  <c r="Y248" i="4"/>
  <c r="Y259" i="4"/>
  <c r="Y251" i="4"/>
  <c r="I61" i="4"/>
  <c r="M60" i="4"/>
  <c r="M61" i="4" l="1"/>
  <c r="I62" i="4"/>
  <c r="M18" i="4"/>
  <c r="I17" i="4"/>
  <c r="Y270" i="4"/>
  <c r="Y266" i="4"/>
  <c r="Y262" i="4"/>
  <c r="Y269" i="4"/>
  <c r="Y265" i="4"/>
  <c r="Y261" i="4"/>
  <c r="Y271" i="4"/>
  <c r="Y263" i="4"/>
  <c r="Y268" i="4"/>
  <c r="Y260" i="4"/>
  <c r="Y264" i="4"/>
  <c r="Y267" i="4"/>
  <c r="O17" i="4"/>
  <c r="K16" i="4"/>
  <c r="K63" i="4"/>
  <c r="O62" i="4"/>
  <c r="K64" i="4" l="1"/>
  <c r="O63" i="4"/>
  <c r="K15" i="4"/>
  <c r="O16" i="4"/>
  <c r="I63" i="4"/>
  <c r="M62" i="4"/>
  <c r="I16" i="4"/>
  <c r="M17" i="4"/>
  <c r="Y282" i="4"/>
  <c r="Y278" i="4"/>
  <c r="Y274" i="4"/>
  <c r="Y281" i="4"/>
  <c r="Y277" i="4"/>
  <c r="Y273" i="4"/>
  <c r="Y279" i="4"/>
  <c r="Y276" i="4"/>
  <c r="Y280" i="4"/>
  <c r="Y272" i="4"/>
  <c r="Y275" i="4"/>
  <c r="Y283" i="4"/>
  <c r="I15" i="4" l="1"/>
  <c r="M16" i="4"/>
  <c r="K14" i="4"/>
  <c r="O15" i="4"/>
  <c r="Y294" i="4"/>
  <c r="Y290" i="4"/>
  <c r="Y286" i="4"/>
  <c r="Y293" i="4"/>
  <c r="Y289" i="4"/>
  <c r="Y285" i="4"/>
  <c r="Y295" i="4"/>
  <c r="Y287" i="4"/>
  <c r="Y292" i="4"/>
  <c r="Y284" i="4"/>
  <c r="Y288" i="4"/>
  <c r="Y291" i="4"/>
  <c r="I64" i="4"/>
  <c r="M63" i="4"/>
  <c r="O64" i="4"/>
  <c r="K65" i="4"/>
  <c r="O14" i="4" l="1"/>
  <c r="K13" i="4"/>
  <c r="Y306" i="4"/>
  <c r="Y302" i="4"/>
  <c r="Y298" i="4"/>
  <c r="Y305" i="4"/>
  <c r="Y301" i="4"/>
  <c r="Y297" i="4"/>
  <c r="Y303" i="4"/>
  <c r="Y300" i="4"/>
  <c r="Y304" i="4"/>
  <c r="Y296" i="4"/>
  <c r="Y307" i="4"/>
  <c r="Y299" i="4"/>
  <c r="K66" i="4"/>
  <c r="O65" i="4"/>
  <c r="I65" i="4"/>
  <c r="M64" i="4"/>
  <c r="M15" i="4"/>
  <c r="I14" i="4"/>
  <c r="K67" i="4" l="1"/>
  <c r="O66" i="4"/>
  <c r="Y318" i="4"/>
  <c r="Y314" i="4"/>
  <c r="Y310" i="4"/>
  <c r="Y317" i="4"/>
  <c r="Y313" i="4"/>
  <c r="Y309" i="4"/>
  <c r="Y319" i="4"/>
  <c r="Y311" i="4"/>
  <c r="Y316" i="4"/>
  <c r="Y308" i="4"/>
  <c r="Y312" i="4"/>
  <c r="Y315" i="4"/>
  <c r="O13" i="4"/>
  <c r="K12" i="4"/>
  <c r="M14" i="4"/>
  <c r="I13" i="4"/>
  <c r="M65" i="4"/>
  <c r="I66" i="4"/>
  <c r="Y330" i="4" l="1"/>
  <c r="Y326" i="4"/>
  <c r="Y322" i="4"/>
  <c r="Y329" i="4"/>
  <c r="Y325" i="4"/>
  <c r="Y321" i="4"/>
  <c r="Y327" i="4"/>
  <c r="Y324" i="4"/>
  <c r="Y328" i="4"/>
  <c r="Y320" i="4"/>
  <c r="Y323" i="4"/>
  <c r="Y331" i="4"/>
  <c r="I67" i="4"/>
  <c r="M66" i="4"/>
  <c r="K11" i="4"/>
  <c r="O12" i="4"/>
  <c r="M13" i="4"/>
  <c r="I12" i="4"/>
  <c r="K68" i="4"/>
  <c r="O67" i="4"/>
  <c r="O68" i="4" l="1"/>
  <c r="K69" i="4"/>
  <c r="O11" i="4"/>
  <c r="K10" i="4"/>
  <c r="M12" i="4"/>
  <c r="I11" i="4"/>
  <c r="Y342" i="4"/>
  <c r="Y338" i="4"/>
  <c r="Y334" i="4"/>
  <c r="Y341" i="4"/>
  <c r="Y337" i="4"/>
  <c r="Y333" i="4"/>
  <c r="Y343" i="4"/>
  <c r="Y335" i="4"/>
  <c r="Y340" i="4"/>
  <c r="Y332" i="4"/>
  <c r="Y336" i="4"/>
  <c r="Y339" i="4"/>
  <c r="M67" i="4"/>
  <c r="I68" i="4"/>
  <c r="Y354" i="4" l="1"/>
  <c r="Y350" i="4"/>
  <c r="Y346" i="4"/>
  <c r="Y353" i="4"/>
  <c r="Y349" i="4"/>
  <c r="Y345" i="4"/>
  <c r="Y351" i="4"/>
  <c r="Y348" i="4"/>
  <c r="Y352" i="4"/>
  <c r="Y344" i="4"/>
  <c r="Y355" i="4"/>
  <c r="Y347" i="4"/>
  <c r="M68" i="4"/>
  <c r="I69" i="4"/>
  <c r="O10" i="4"/>
  <c r="K9" i="4"/>
  <c r="M11" i="4"/>
  <c r="I10" i="4"/>
  <c r="K70" i="4"/>
  <c r="O69" i="4"/>
  <c r="O70" i="4" l="1"/>
  <c r="K71" i="4"/>
  <c r="O9" i="4"/>
  <c r="K8" i="4"/>
  <c r="O8" i="4" s="1"/>
  <c r="I9" i="4"/>
  <c r="M10" i="4"/>
  <c r="M69" i="4"/>
  <c r="I70" i="4"/>
  <c r="Y366" i="4"/>
  <c r="Y362" i="4"/>
  <c r="Y358" i="4"/>
  <c r="Y365" i="4"/>
  <c r="Y361" i="4"/>
  <c r="Y357" i="4"/>
  <c r="Y367" i="4"/>
  <c r="Y359" i="4"/>
  <c r="Y364" i="4"/>
  <c r="Y356" i="4"/>
  <c r="Y360" i="4"/>
  <c r="Y363" i="4"/>
  <c r="I71" i="4" l="1"/>
  <c r="M70" i="4"/>
  <c r="Y378" i="4"/>
  <c r="Y374" i="4"/>
  <c r="Y370" i="4"/>
  <c r="Y377" i="4"/>
  <c r="Y373" i="4"/>
  <c r="Y369" i="4"/>
  <c r="Y375" i="4"/>
  <c r="Y372" i="4"/>
  <c r="Y376" i="4"/>
  <c r="Y368" i="4"/>
  <c r="Y379" i="4"/>
  <c r="Y371" i="4"/>
  <c r="O71" i="4"/>
  <c r="K72" i="4"/>
  <c r="I8" i="4"/>
  <c r="M8" i="4" s="1"/>
  <c r="Q12" i="4" s="1"/>
  <c r="M9" i="4"/>
  <c r="O72" i="4" l="1"/>
  <c r="K73" i="4"/>
  <c r="O73" i="4" s="1"/>
  <c r="Y390" i="4"/>
  <c r="Y386" i="4"/>
  <c r="Y382" i="4"/>
  <c r="Y389" i="4"/>
  <c r="Y385" i="4"/>
  <c r="Y381" i="4"/>
  <c r="Y391" i="4"/>
  <c r="Y383" i="4"/>
  <c r="Y388" i="4"/>
  <c r="Y380" i="4"/>
  <c r="Y384" i="4"/>
  <c r="Y387" i="4"/>
  <c r="M71" i="4"/>
  <c r="I72" i="4"/>
  <c r="M72" i="4" l="1"/>
  <c r="I73" i="4"/>
  <c r="M73" i="4" s="1"/>
  <c r="Y402" i="4"/>
  <c r="Y398" i="4"/>
  <c r="Y394" i="4"/>
  <c r="Y401" i="4"/>
  <c r="Y397" i="4"/>
  <c r="Y393" i="4"/>
  <c r="Y399" i="4"/>
  <c r="Y396" i="4"/>
  <c r="Y400" i="4"/>
  <c r="Y392" i="4"/>
  <c r="Y403" i="4"/>
  <c r="Y395" i="4"/>
  <c r="Y427" i="4" l="1"/>
  <c r="Y426" i="4"/>
  <c r="Y422" i="4"/>
  <c r="Y418" i="4"/>
  <c r="Y425" i="4"/>
  <c r="Y421" i="4"/>
  <c r="Y417" i="4"/>
  <c r="Y424" i="4"/>
  <c r="Y423" i="4"/>
  <c r="Y420" i="4"/>
  <c r="Y416" i="4"/>
  <c r="Y419" i="4"/>
  <c r="Y414" i="4"/>
  <c r="Y410" i="4"/>
  <c r="Y406" i="4"/>
  <c r="Y413" i="4"/>
  <c r="Y409" i="4"/>
  <c r="Y405" i="4"/>
  <c r="Y415" i="4"/>
  <c r="Y407" i="4"/>
  <c r="Y412" i="4"/>
  <c r="Y404" i="4"/>
  <c r="Y408" i="4"/>
  <c r="Y411" i="4"/>
</calcChain>
</file>

<file path=xl/sharedStrings.xml><?xml version="1.0" encoding="utf-8"?>
<sst xmlns="http://schemas.openxmlformats.org/spreadsheetml/2006/main" count="32" uniqueCount="19">
  <si>
    <t>Annual Inflation Rate from Global Ins</t>
  </si>
  <si>
    <t>2016 $ Base</t>
  </si>
  <si>
    <t>2018 $ Base</t>
  </si>
  <si>
    <t>2016$ Base</t>
  </si>
  <si>
    <t>2018$ Base</t>
  </si>
  <si>
    <t>Move 2016 $ to 2018 $</t>
  </si>
  <si>
    <t>Move 2012 $ to 2018 $</t>
  </si>
  <si>
    <t>Move 2018 $ to 2016 $</t>
  </si>
  <si>
    <t>Move 2012 $ to 2016 $</t>
  </si>
  <si>
    <t>Move 2011 $ to 2016 $</t>
  </si>
  <si>
    <t>Move 2010 $ to 2016 $</t>
  </si>
  <si>
    <t>Inflation Rate</t>
  </si>
  <si>
    <t>Deflator</t>
  </si>
  <si>
    <t>Multiplier</t>
  </si>
  <si>
    <t>Month</t>
  </si>
  <si>
    <t>Move 2016 $ to 1985$</t>
  </si>
  <si>
    <t>2017 $ Base Deflator</t>
  </si>
  <si>
    <t>2017$ Base</t>
  </si>
  <si>
    <t>Move 2016 $ to 2017$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</si>
</sst>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"/>
    <numFmt numFmtId="166" formatCode="0.0000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00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164" fontId="2" fillId="2" borderId="0" xfId="1" applyNumberFormat="1" applyFont="1" applyFill="1"/>
    <xf numFmtId="0" fontId="2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3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/>
    <xf numFmtId="165" fontId="0" fillId="0" borderId="0" xfId="0" applyNumberFormat="1" applyBorder="1"/>
    <xf numFmtId="17" fontId="0" fillId="0" borderId="0" xfId="0" applyNumberFormat="1"/>
    <xf numFmtId="166" fontId="0" fillId="0" borderId="0" xfId="0" applyNumberFormat="1"/>
    <xf numFmtId="0" fontId="4" fillId="0" borderId="0" xfId="0" applyFont="1"/>
    <xf numFmtId="2" fontId="0" fillId="0" borderId="0" xfId="0" applyNumberFormat="1"/>
    <xf numFmtId="0" fontId="2" fillId="4" borderId="0" xfId="0" applyFont="1" applyFill="1" applyAlignment="1">
      <alignment horizontal="center" vertical="center"/>
    </xf>
    <xf numFmtId="165" fontId="0" fillId="3" borderId="0" xfId="0" applyNumberFormat="1" applyFill="1"/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5</xdr:row>
      <xdr:rowOff>60960</xdr:rowOff>
    </xdr:from>
    <xdr:to>
      <xdr:col>5</xdr:col>
      <xdr:colOff>243840</xdr:colOff>
      <xdr:row>15</xdr:row>
      <xdr:rowOff>144780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F3D62D-F289-4B2E-A88C-3FA3F146A35A}"/>
            </a:ext>
          </a:extLst>
        </xdr:cNvPr>
        <xdr:cNvSpPr txBox="1"/>
      </xdr:nvSpPr>
      <xdr:spPr>
        <a:xfrm>
          <a:off x="243840" y="906780"/>
          <a:ext cx="3048000" cy="2872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From</a:t>
          </a:r>
          <a:r>
            <a:rPr lang="en-US" sz="1100" baseline="0"/>
            <a:t> File: 8P Deflators-2016 base price.xls</a:t>
          </a:r>
        </a:p>
        <a:p>
          <a:r>
            <a:rPr lang="en-US" sz="1100" baseline="0"/>
            <a:t>tab: inflation rate data for GI Forc</a:t>
          </a:r>
        </a:p>
        <a:p>
          <a:endParaRPr lang="en-US" sz="1100"/>
        </a:p>
        <a:p>
          <a:r>
            <a:rPr lang="en-US" sz="1100"/>
            <a:t>Inflation number update from</a:t>
          </a:r>
          <a:r>
            <a:rPr lang="en-US" sz="1100" baseline="0"/>
            <a:t> Global Insight - December 2018</a:t>
          </a:r>
        </a:p>
        <a:p>
          <a:endParaRPr lang="en-US" sz="1100" baseline="0"/>
        </a:p>
        <a:p>
          <a:r>
            <a:rPr lang="en-US" sz="1100" baseline="0"/>
            <a:t>For the forecast its the JPCEXP trend</a:t>
          </a:r>
        </a:p>
        <a:p>
          <a:endParaRPr lang="en-US" sz="1100" baseline="0"/>
        </a:p>
        <a:p>
          <a:r>
            <a:rPr lang="en-US" sz="1100" baseline="0"/>
            <a:t>This sheet was created May 2019</a:t>
          </a:r>
        </a:p>
        <a:p>
          <a:r>
            <a:rPr lang="en-US" sz="1100" baseline="0"/>
            <a:t>Mike added base year of 2017 in November 2019</a:t>
          </a:r>
        </a:p>
        <a:p>
          <a:endParaRPr lang="en-US" sz="1100"/>
        </a:p>
      </xdr:txBody>
    </xdr:sp>
    <xdr:clientData/>
  </xdr:twoCellAnchor>
  <xdr:twoCellAnchor>
    <xdr:from>
      <xdr:col>12</xdr:col>
      <xdr:colOff>30480</xdr:colOff>
      <xdr:row>0</xdr:row>
      <xdr:rowOff>91440</xdr:rowOff>
    </xdr:from>
    <xdr:to>
      <xdr:col>15</xdr:col>
      <xdr:colOff>38100</xdr:colOff>
      <xdr:row>4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50FEAA-B9F8-4A83-971D-7737B3FD13AC}"/>
            </a:ext>
          </a:extLst>
        </xdr:cNvPr>
        <xdr:cNvSpPr txBox="1"/>
      </xdr:nvSpPr>
      <xdr:spPr>
        <a:xfrm>
          <a:off x="6888480" y="91440"/>
          <a:ext cx="16002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 these values to move values</a:t>
          </a:r>
          <a:r>
            <a:rPr lang="en-US" sz="1100" baseline="0"/>
            <a:t> from that year to the given year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S\NATURAL%20GAS\Aurora%20Related\Change%20Log%20-%20Run%20Log%202014%20Price%20Forecast%200122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Mid-C Results"/>
      <sheetName val="Followups"/>
      <sheetName val="Default Costs"/>
      <sheetName val="Default Heat Rates"/>
      <sheetName val="Areas 120711"/>
      <sheetName val="Condition 081511"/>
      <sheetName val="Dmd Hrly 112608"/>
      <sheetName val="DmdMo Low"/>
      <sheetName val="DmdMo Med"/>
      <sheetName val="DmdMo High"/>
      <sheetName val="DmdEsc 121608"/>
      <sheetName val="EmPrice Data"/>
      <sheetName val="EmRate 072213"/>
      <sheetName val="Fuel Data 121913"/>
      <sheetName val="General_Info"/>
      <sheetName val="Hubs 051004"/>
      <sheetName val="HyMo 111713"/>
      <sheetName val="HyVec 111713"/>
      <sheetName val="HyVec 110414"/>
      <sheetName val="HyVec 120114"/>
      <sheetName val="Link Data"/>
      <sheetName val="Maintenance Sch 121211"/>
      <sheetName val="New Resources 032614"/>
      <sheetName val="Op Pools 092013"/>
      <sheetName val="ResGrps 032712"/>
      <sheetName val="Res Dep 020312"/>
      <sheetName val="Resource Unit Data 032614"/>
      <sheetName val="Resource Unit Data Notes"/>
      <sheetName val="EIA Status Codes"/>
      <sheetName val="TS_Annual 120313"/>
      <sheetName val="TS_Hourly_081612"/>
      <sheetName val="TS_Monthly 020612"/>
      <sheetName val="TS_Weekly 081511"/>
      <sheetName val="ZoneDef_100813"/>
    </sheetNames>
    <sheetDataSet>
      <sheetData sheetId="0"/>
      <sheetData sheetId="1">
        <row r="3">
          <cell r="C3">
            <v>5.5E-2</v>
          </cell>
        </row>
      </sheetData>
      <sheetData sheetId="2"/>
      <sheetData sheetId="3"/>
      <sheetData sheetId="4">
        <row r="4">
          <cell r="D4" t="str">
            <v>GT</v>
          </cell>
          <cell r="E4" t="str">
            <v>GTCG</v>
          </cell>
          <cell r="F4" t="str">
            <v>CC</v>
          </cell>
          <cell r="G4" t="str">
            <v>CCCG</v>
          </cell>
          <cell r="H4" t="str">
            <v>IC</v>
          </cell>
        </row>
        <row r="5"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0.01</v>
          </cell>
          <cell r="J5" t="str">
            <v>NG</v>
          </cell>
          <cell r="K5">
            <v>116.39</v>
          </cell>
        </row>
        <row r="6">
          <cell r="D6">
            <v>0</v>
          </cell>
          <cell r="E6">
            <v>0.01</v>
          </cell>
          <cell r="F6">
            <v>0.01</v>
          </cell>
          <cell r="G6">
            <v>0.01</v>
          </cell>
          <cell r="H6">
            <v>0</v>
          </cell>
          <cell r="J6" t="str">
            <v>DFO</v>
          </cell>
          <cell r="K6">
            <v>159.66</v>
          </cell>
        </row>
        <row r="7">
          <cell r="D7">
            <v>0.02</v>
          </cell>
          <cell r="E7">
            <v>0.02</v>
          </cell>
          <cell r="F7">
            <v>0.02</v>
          </cell>
          <cell r="G7">
            <v>0.02</v>
          </cell>
          <cell r="H7">
            <v>0</v>
          </cell>
        </row>
        <row r="8"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</row>
        <row r="9">
          <cell r="D9">
            <v>2.1000000000000001E-2</v>
          </cell>
          <cell r="E9">
            <v>2.1000000000000001E-2</v>
          </cell>
          <cell r="F9">
            <v>2.1000000000000001E-2</v>
          </cell>
          <cell r="G9">
            <v>2.1000000000000001E-2</v>
          </cell>
          <cell r="H9">
            <v>6.0000000000000001E-3</v>
          </cell>
        </row>
        <row r="11">
          <cell r="B11" t="str">
            <v>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44FA-3BDB-45AD-BCD5-385E24C5C93D}">
  <sheetPr>
    <tabColor rgb="FF9F5DFF"/>
  </sheetPr>
  <dimension ref="A5:Y427"/>
  <sheetViews>
    <sheetView tabSelected="1" workbookViewId="0">
      <selection activeCell="R21" sqref="R21"/>
    </sheetView>
  </sheetViews>
  <sheetFormatPr defaultRowHeight="12.75" x14ac:dyDescent="0.2"/>
  <cols>
    <col min="8" max="8" width="12" bestFit="1" customWidth="1"/>
    <col min="9" max="9" width="11.28515625" bestFit="1" customWidth="1"/>
    <col min="10" max="10" width="11.28515625" customWidth="1"/>
    <col min="11" max="11" width="11.28515625" bestFit="1" customWidth="1"/>
    <col min="12" max="12" width="3.28515625" customWidth="1"/>
    <col min="13" max="14" width="11.28515625" customWidth="1"/>
    <col min="15" max="15" width="12" bestFit="1" customWidth="1"/>
  </cols>
  <sheetData>
    <row r="5" spans="1:25" ht="13.5" thickBot="1" x14ac:dyDescent="0.25"/>
    <row r="6" spans="1:25" ht="51.75" thickBot="1" x14ac:dyDescent="0.25">
      <c r="H6" s="1" t="s">
        <v>0</v>
      </c>
      <c r="I6" s="2" t="s">
        <v>1</v>
      </c>
      <c r="J6" s="2"/>
      <c r="K6" s="2" t="s">
        <v>2</v>
      </c>
      <c r="M6" s="3" t="s">
        <v>3</v>
      </c>
      <c r="N6" s="3" t="s">
        <v>17</v>
      </c>
      <c r="O6" s="3" t="s">
        <v>4</v>
      </c>
      <c r="Q6" s="4" t="s">
        <v>5</v>
      </c>
      <c r="R6" s="4" t="s">
        <v>6</v>
      </c>
      <c r="S6" s="4" t="s">
        <v>7</v>
      </c>
      <c r="T6" s="4" t="s">
        <v>8</v>
      </c>
      <c r="U6" s="4" t="s">
        <v>9</v>
      </c>
      <c r="V6" s="4" t="s">
        <v>10</v>
      </c>
      <c r="Y6" s="3" t="s">
        <v>3</v>
      </c>
    </row>
    <row r="7" spans="1:25" ht="13.5" thickBot="1" x14ac:dyDescent="0.25">
      <c r="H7" s="5" t="s">
        <v>11</v>
      </c>
      <c r="I7" s="2" t="s">
        <v>12</v>
      </c>
      <c r="J7" s="2" t="s">
        <v>16</v>
      </c>
      <c r="K7" s="2" t="s">
        <v>12</v>
      </c>
      <c r="L7" s="6"/>
      <c r="M7" s="7" t="s">
        <v>13</v>
      </c>
      <c r="N7" s="7" t="s">
        <v>13</v>
      </c>
      <c r="O7" s="8" t="s">
        <v>13</v>
      </c>
      <c r="Q7" s="9" t="s">
        <v>13</v>
      </c>
      <c r="R7" s="9" t="s">
        <v>13</v>
      </c>
      <c r="S7" s="9" t="s">
        <v>13</v>
      </c>
      <c r="T7" s="9" t="s">
        <v>13</v>
      </c>
      <c r="U7" s="9" t="s">
        <v>13</v>
      </c>
      <c r="V7" s="9" t="s">
        <v>13</v>
      </c>
      <c r="X7" s="10" t="s">
        <v>14</v>
      </c>
      <c r="Y7" s="7" t="s">
        <v>13</v>
      </c>
    </row>
    <row r="8" spans="1:25" ht="16.5" thickBot="1" x14ac:dyDescent="0.3">
      <c r="G8" s="11">
        <v>1985</v>
      </c>
      <c r="H8" s="12">
        <v>4.5225740743762802E-2</v>
      </c>
      <c r="I8" s="13">
        <f t="shared" ref="I8:I37" si="0">I9*(1-H8)</f>
        <v>0.46153856167651608</v>
      </c>
      <c r="J8" s="13">
        <f t="shared" ref="J8:J38" si="1">J9*(1-H8)</f>
        <v>0.45668447452738853</v>
      </c>
      <c r="K8" s="13">
        <f t="shared" ref="K8:K39" si="2">K9*(1-H8)</f>
        <v>0.45100335946182024</v>
      </c>
      <c r="L8" s="13"/>
      <c r="M8" s="12">
        <f>I$39/I8</f>
        <v>2.1666661965742349</v>
      </c>
      <c r="N8" s="12">
        <f>J$40/J8</f>
        <v>2.1896956340258233</v>
      </c>
      <c r="O8" s="12">
        <f t="shared" ref="O8:O71" si="3">K$41/K8</f>
        <v>2.2172783838978369</v>
      </c>
      <c r="Q8" s="14">
        <f>O39</f>
        <v>1.0233594761406377</v>
      </c>
      <c r="R8" s="14">
        <f>O35</f>
        <v>1.0932234737020936</v>
      </c>
      <c r="S8" s="14">
        <f>M41</f>
        <v>0.97340718542960192</v>
      </c>
      <c r="T8" s="14">
        <f>M35</f>
        <v>1.0682692633334787</v>
      </c>
      <c r="U8" s="14">
        <f>M34</f>
        <v>1.08758480822234</v>
      </c>
      <c r="V8" s="14">
        <f>M33</f>
        <v>1.105573206661367</v>
      </c>
      <c r="W8" s="15"/>
      <c r="X8" s="16">
        <v>42370</v>
      </c>
      <c r="Y8" s="17">
        <f>VLOOKUP(YEAR(X8),$G$8:$M$73,6,FALSE)</f>
        <v>0</v>
      </c>
    </row>
    <row r="9" spans="1:25" ht="16.5" thickBot="1" x14ac:dyDescent="0.3">
      <c r="A9" s="18"/>
      <c r="G9" s="11">
        <v>1986</v>
      </c>
      <c r="H9" s="12">
        <v>3.6624664272385379E-2</v>
      </c>
      <c r="I9" s="13">
        <f t="shared" si="0"/>
        <v>0.48340071718738165</v>
      </c>
      <c r="J9" s="13">
        <f t="shared" si="1"/>
        <v>0.47831670167055268</v>
      </c>
      <c r="K9" s="13">
        <f t="shared" si="2"/>
        <v>0.47236648358445366</v>
      </c>
      <c r="L9" s="13"/>
      <c r="M9" s="12">
        <f t="shared" ref="M9:M72" si="4">I$39/I9</f>
        <v>2.0686771128896937</v>
      </c>
      <c r="N9" s="12">
        <f t="shared" ref="N9:N72" si="5">J$40/J9</f>
        <v>2.090665026973622</v>
      </c>
      <c r="O9" s="12">
        <f t="shared" si="3"/>
        <v>2.1170003265509241</v>
      </c>
      <c r="X9" s="16">
        <v>42401</v>
      </c>
      <c r="Y9" s="17">
        <f t="shared" ref="Y9:Y72" si="6">VLOOKUP(YEAR(X9),$G$8:$M$73,6,FALSE)</f>
        <v>0</v>
      </c>
    </row>
    <row r="10" spans="1:25" ht="39.75" thickBot="1" x14ac:dyDescent="0.3">
      <c r="G10" s="11">
        <v>1987</v>
      </c>
      <c r="H10" s="12">
        <v>3.1531947652613669E-2</v>
      </c>
      <c r="I10" s="13">
        <f t="shared" si="0"/>
        <v>0.50177817436262317</v>
      </c>
      <c r="J10" s="13">
        <f t="shared" si="1"/>
        <v>0.49650087970052859</v>
      </c>
      <c r="K10" s="13">
        <f t="shared" si="2"/>
        <v>0.49032445202438824</v>
      </c>
      <c r="L10" s="13"/>
      <c r="M10" s="12">
        <f t="shared" si="4"/>
        <v>1.9929125081421413</v>
      </c>
      <c r="N10" s="12">
        <f t="shared" si="5"/>
        <v>2.0140951222546954</v>
      </c>
      <c r="O10" s="12">
        <f t="shared" si="3"/>
        <v>2.0394659003264661</v>
      </c>
      <c r="Q10" s="4" t="s">
        <v>15</v>
      </c>
      <c r="R10" s="4" t="s">
        <v>18</v>
      </c>
      <c r="X10" s="16">
        <v>42430</v>
      </c>
      <c r="Y10" s="17">
        <f t="shared" si="6"/>
        <v>0</v>
      </c>
    </row>
    <row r="11" spans="1:25" ht="16.5" thickBot="1" x14ac:dyDescent="0.3">
      <c r="G11" s="11">
        <v>1988</v>
      </c>
      <c r="H11" s="12">
        <v>3.3099079254281787E-2</v>
      </c>
      <c r="I11" s="13">
        <f t="shared" si="0"/>
        <v>0.5181153607972987</v>
      </c>
      <c r="J11" s="13">
        <f t="shared" si="1"/>
        <v>0.51266624489791157</v>
      </c>
      <c r="K11" s="13">
        <f t="shared" si="2"/>
        <v>0.50628872148743886</v>
      </c>
      <c r="L11" s="13"/>
      <c r="M11" s="12">
        <f t="shared" si="4"/>
        <v>1.9300720952591639</v>
      </c>
      <c r="N11" s="12">
        <f t="shared" si="5"/>
        <v>1.950586780292376</v>
      </c>
      <c r="O11" s="12">
        <f t="shared" si="3"/>
        <v>1.9751575683180811</v>
      </c>
      <c r="Q11" s="9" t="s">
        <v>13</v>
      </c>
      <c r="R11" s="9" t="s">
        <v>13</v>
      </c>
      <c r="X11" s="16">
        <v>42461</v>
      </c>
      <c r="Y11" s="17">
        <f t="shared" si="6"/>
        <v>0</v>
      </c>
    </row>
    <row r="12" spans="1:25" ht="16.5" thickBot="1" x14ac:dyDescent="0.3">
      <c r="G12" s="11">
        <v>1989</v>
      </c>
      <c r="H12" s="12">
        <v>3.7085752360851258E-2</v>
      </c>
      <c r="I12" s="13">
        <f t="shared" si="0"/>
        <v>0.53585155384659722</v>
      </c>
      <c r="J12" s="13">
        <f t="shared" si="1"/>
        <v>0.53021590309637923</v>
      </c>
      <c r="K12" s="13">
        <f t="shared" si="2"/>
        <v>0.52362006346727419</v>
      </c>
      <c r="L12" s="13"/>
      <c r="M12" s="12">
        <f t="shared" si="4"/>
        <v>1.8661884860117033</v>
      </c>
      <c r="N12" s="12">
        <f t="shared" si="5"/>
        <v>1.8860241538591243</v>
      </c>
      <c r="O12" s="12">
        <f t="shared" si="3"/>
        <v>1.9097816714246267</v>
      </c>
      <c r="Q12" s="14">
        <f>1/M8</f>
        <v>0.46153856167651608</v>
      </c>
      <c r="R12" s="14">
        <f>N39</f>
        <v>1.0106289734376255</v>
      </c>
      <c r="X12" s="16">
        <v>42491</v>
      </c>
      <c r="Y12" s="17">
        <f t="shared" si="6"/>
        <v>0</v>
      </c>
    </row>
    <row r="13" spans="1:25" ht="15.75" x14ac:dyDescent="0.25">
      <c r="G13" s="11">
        <v>1990</v>
      </c>
      <c r="H13" s="12">
        <v>3.9481863653181917E-2</v>
      </c>
      <c r="I13" s="13">
        <f t="shared" si="0"/>
        <v>0.5564893812303493</v>
      </c>
      <c r="J13" s="13">
        <f t="shared" si="1"/>
        <v>0.55063667859973042</v>
      </c>
      <c r="K13" s="13">
        <f t="shared" si="2"/>
        <v>0.54378680630292253</v>
      </c>
      <c r="L13" s="13"/>
      <c r="M13" s="12">
        <f t="shared" si="4"/>
        <v>1.7969794819608014</v>
      </c>
      <c r="N13" s="12">
        <f t="shared" si="5"/>
        <v>1.8160795291425209</v>
      </c>
      <c r="O13" s="12">
        <f t="shared" si="3"/>
        <v>1.8389559812948806</v>
      </c>
      <c r="X13" s="16">
        <v>42522</v>
      </c>
      <c r="Y13" s="17">
        <f t="shared" si="6"/>
        <v>0</v>
      </c>
    </row>
    <row r="14" spans="1:25" ht="15.75" x14ac:dyDescent="0.25">
      <c r="G14" s="11">
        <v>1991</v>
      </c>
      <c r="H14" s="12">
        <v>3.9033059657898959E-2</v>
      </c>
      <c r="I14" s="13">
        <f t="shared" si="0"/>
        <v>0.57936374147693914</v>
      </c>
      <c r="J14" s="13">
        <f t="shared" si="1"/>
        <v>0.57327046493259537</v>
      </c>
      <c r="K14" s="13">
        <f t="shared" si="2"/>
        <v>0.56613903030621726</v>
      </c>
      <c r="L14" s="13"/>
      <c r="M14" s="12">
        <f t="shared" si="4"/>
        <v>1.7260313830664595</v>
      </c>
      <c r="N14" s="12">
        <f t="shared" si="5"/>
        <v>1.7443773247895811</v>
      </c>
      <c r="O14" s="12">
        <f t="shared" si="3"/>
        <v>1.7663505719771926</v>
      </c>
      <c r="X14" s="16">
        <v>42552</v>
      </c>
      <c r="Y14" s="17">
        <f t="shared" si="6"/>
        <v>0</v>
      </c>
    </row>
    <row r="15" spans="1:25" ht="15.75" x14ac:dyDescent="0.25">
      <c r="G15" s="11">
        <v>1992</v>
      </c>
      <c r="H15" s="12">
        <v>3.4381676496053129E-2</v>
      </c>
      <c r="I15" s="13">
        <f t="shared" si="0"/>
        <v>0.60289664207458327</v>
      </c>
      <c r="J15" s="13">
        <f t="shared" si="1"/>
        <v>0.59655586562479768</v>
      </c>
      <c r="K15" s="13">
        <f t="shared" si="2"/>
        <v>0.5891347626430038</v>
      </c>
      <c r="L15" s="13"/>
      <c r="M15" s="12">
        <f t="shared" si="4"/>
        <v>1.6586590971198207</v>
      </c>
      <c r="N15" s="12">
        <f t="shared" si="5"/>
        <v>1.6762889406051831</v>
      </c>
      <c r="O15" s="12">
        <f t="shared" si="3"/>
        <v>1.6974045047244428</v>
      </c>
      <c r="X15" s="16">
        <v>42583</v>
      </c>
      <c r="Y15" s="17">
        <f t="shared" si="6"/>
        <v>0</v>
      </c>
    </row>
    <row r="16" spans="1:25" ht="15.75" x14ac:dyDescent="0.25">
      <c r="G16" s="11">
        <v>1993</v>
      </c>
      <c r="H16" s="12">
        <v>3.040418152595506E-2</v>
      </c>
      <c r="I16" s="13">
        <f t="shared" si="0"/>
        <v>0.62436329903812038</v>
      </c>
      <c r="J16" s="13">
        <f t="shared" si="1"/>
        <v>0.61779675375263254</v>
      </c>
      <c r="K16" s="13">
        <f t="shared" si="2"/>
        <v>0.61011141597355556</v>
      </c>
      <c r="L16" s="13"/>
      <c r="M16" s="12">
        <f t="shared" si="4"/>
        <v>1.6016316166254116</v>
      </c>
      <c r="N16" s="12">
        <f t="shared" si="5"/>
        <v>1.6186553165353839</v>
      </c>
      <c r="O16" s="12">
        <f t="shared" si="3"/>
        <v>1.6390448921600635</v>
      </c>
      <c r="X16" s="16">
        <v>42614</v>
      </c>
      <c r="Y16" s="17">
        <f t="shared" si="6"/>
        <v>0</v>
      </c>
    </row>
    <row r="17" spans="7:25" ht="15.75" x14ac:dyDescent="0.25">
      <c r="G17" s="11">
        <v>1994</v>
      </c>
      <c r="H17" s="12">
        <v>2.646172532836312E-2</v>
      </c>
      <c r="I17" s="13">
        <f t="shared" si="0"/>
        <v>0.64394182312042836</v>
      </c>
      <c r="J17" s="13">
        <f t="shared" si="1"/>
        <v>0.63716936684496472</v>
      </c>
      <c r="K17" s="13">
        <f t="shared" si="2"/>
        <v>0.62924303544723625</v>
      </c>
      <c r="L17" s="13"/>
      <c r="M17" s="12">
        <f t="shared" si="4"/>
        <v>1.5529353182158236</v>
      </c>
      <c r="N17" s="12">
        <f t="shared" si="5"/>
        <v>1.5694414264634897</v>
      </c>
      <c r="O17" s="12">
        <f t="shared" si="3"/>
        <v>1.5892110737296397</v>
      </c>
      <c r="X17" s="16">
        <v>42644</v>
      </c>
      <c r="Y17" s="17">
        <f t="shared" si="6"/>
        <v>0</v>
      </c>
    </row>
    <row r="18" spans="7:25" ht="15.75" x14ac:dyDescent="0.25">
      <c r="G18" s="11">
        <v>1995</v>
      </c>
      <c r="H18" s="12">
        <v>2.3880961966854564E-2</v>
      </c>
      <c r="I18" s="13">
        <f t="shared" si="0"/>
        <v>0.66144479356769248</v>
      </c>
      <c r="J18" s="13">
        <f t="shared" si="1"/>
        <v>0.65448825528700916</v>
      </c>
      <c r="K18" s="13">
        <f t="shared" si="2"/>
        <v>0.64634647842630799</v>
      </c>
      <c r="L18" s="13"/>
      <c r="M18" s="12">
        <f t="shared" si="4"/>
        <v>1.5118419703724824</v>
      </c>
      <c r="N18" s="12">
        <f t="shared" si="5"/>
        <v>1.5279112985174585</v>
      </c>
      <c r="O18" s="12">
        <f t="shared" si="3"/>
        <v>1.5471578068078129</v>
      </c>
      <c r="X18" s="16">
        <v>42675</v>
      </c>
      <c r="Y18" s="17">
        <f t="shared" si="6"/>
        <v>0</v>
      </c>
    </row>
    <row r="19" spans="7:25" ht="15.75" x14ac:dyDescent="0.25">
      <c r="G19" s="11">
        <v>1996</v>
      </c>
      <c r="H19" s="12">
        <v>2.2271505415242213E-2</v>
      </c>
      <c r="I19" s="13">
        <f t="shared" si="0"/>
        <v>0.67762718254167709</v>
      </c>
      <c r="J19" s="13">
        <f t="shared" si="1"/>
        <v>0.67050045105747147</v>
      </c>
      <c r="K19" s="13">
        <f t="shared" si="2"/>
        <v>0.66215948387676093</v>
      </c>
      <c r="L19" s="13"/>
      <c r="M19" s="12">
        <f t="shared" si="4"/>
        <v>1.4757377297781227</v>
      </c>
      <c r="N19" s="12">
        <f t="shared" si="5"/>
        <v>1.4914233069088356</v>
      </c>
      <c r="O19" s="12">
        <f t="shared" si="3"/>
        <v>1.5102101900667135</v>
      </c>
      <c r="X19" s="16">
        <v>42705</v>
      </c>
      <c r="Y19" s="17">
        <f t="shared" si="6"/>
        <v>0</v>
      </c>
    </row>
    <row r="20" spans="7:25" ht="15.75" x14ac:dyDescent="0.25">
      <c r="G20" s="11">
        <v>1997</v>
      </c>
      <c r="H20" s="12">
        <v>2.0845835521128831E-2</v>
      </c>
      <c r="I20" s="13">
        <f t="shared" si="0"/>
        <v>0.69306273295171372</v>
      </c>
      <c r="J20" s="13">
        <f t="shared" si="1"/>
        <v>0.68577366290447905</v>
      </c>
      <c r="K20" s="13">
        <f t="shared" si="2"/>
        <v>0.67724269829936856</v>
      </c>
      <c r="L20" s="13"/>
      <c r="M20" s="12">
        <f t="shared" si="4"/>
        <v>1.442870828937892</v>
      </c>
      <c r="N20" s="12">
        <f t="shared" si="5"/>
        <v>1.4582070646525971</v>
      </c>
      <c r="O20" s="12">
        <f t="shared" si="3"/>
        <v>1.4765755356404886</v>
      </c>
      <c r="X20" s="16">
        <v>42736</v>
      </c>
      <c r="Y20" s="17">
        <f t="shared" si="6"/>
        <v>0</v>
      </c>
    </row>
    <row r="21" spans="7:25" ht="15.75" x14ac:dyDescent="0.25">
      <c r="G21" s="11">
        <v>1998</v>
      </c>
      <c r="H21" s="12">
        <v>1.6336795249463951E-2</v>
      </c>
      <c r="I21" s="13">
        <f t="shared" si="0"/>
        <v>0.70781778609967716</v>
      </c>
      <c r="J21" s="13">
        <f t="shared" si="1"/>
        <v>0.70037353440605943</v>
      </c>
      <c r="K21" s="13">
        <f t="shared" si="2"/>
        <v>0.69166094867176819</v>
      </c>
      <c r="L21" s="13"/>
      <c r="M21" s="12">
        <f t="shared" si="4"/>
        <v>1.4127929809596178</v>
      </c>
      <c r="N21" s="12">
        <f t="shared" si="5"/>
        <v>1.427809520027101</v>
      </c>
      <c r="O21" s="12">
        <f t="shared" si="3"/>
        <v>1.4457950848900043</v>
      </c>
      <c r="X21" s="16">
        <v>42767</v>
      </c>
      <c r="Y21" s="17">
        <f t="shared" si="6"/>
        <v>0</v>
      </c>
    </row>
    <row r="22" spans="7:25" ht="15.75" x14ac:dyDescent="0.25">
      <c r="G22" s="11">
        <v>1999</v>
      </c>
      <c r="H22" s="12">
        <v>1.4184627963750775E-2</v>
      </c>
      <c r="I22" s="13">
        <f t="shared" si="0"/>
        <v>0.71957330789778273</v>
      </c>
      <c r="J22" s="13">
        <f t="shared" si="1"/>
        <v>0.71200542118852472</v>
      </c>
      <c r="K22" s="13">
        <f t="shared" si="2"/>
        <v>0.70314813579631485</v>
      </c>
      <c r="L22" s="13"/>
      <c r="M22" s="12">
        <f t="shared" si="4"/>
        <v>1.3897124712998006</v>
      </c>
      <c r="N22" s="12">
        <f t="shared" si="5"/>
        <v>1.4044836882431828</v>
      </c>
      <c r="O22" s="12">
        <f t="shared" si="3"/>
        <v>1.4221754266154749</v>
      </c>
      <c r="X22" s="16">
        <v>42795</v>
      </c>
      <c r="Y22" s="17">
        <f t="shared" si="6"/>
        <v>0</v>
      </c>
    </row>
    <row r="23" spans="7:25" ht="15.75" x14ac:dyDescent="0.25">
      <c r="G23" s="11">
        <v>2000</v>
      </c>
      <c r="H23" s="12">
        <v>1.7205753507404293E-2</v>
      </c>
      <c r="I23" s="13">
        <f t="shared" si="0"/>
        <v>0.72992705156490845</v>
      </c>
      <c r="J23" s="13">
        <f t="shared" si="1"/>
        <v>0.72225027260210317</v>
      </c>
      <c r="K23" s="13">
        <f t="shared" si="2"/>
        <v>0.71326554215109106</v>
      </c>
      <c r="L23" s="13"/>
      <c r="M23" s="12">
        <f t="shared" si="4"/>
        <v>1.3699999169178283</v>
      </c>
      <c r="N23" s="12">
        <f t="shared" si="5"/>
        <v>1.3845616096442965</v>
      </c>
      <c r="O23" s="12">
        <f t="shared" si="3"/>
        <v>1.402002397289746</v>
      </c>
      <c r="X23" s="16">
        <v>42826</v>
      </c>
      <c r="Y23" s="17">
        <f t="shared" si="6"/>
        <v>0</v>
      </c>
    </row>
    <row r="24" spans="7:25" ht="15.75" x14ac:dyDescent="0.25">
      <c r="G24" s="11">
        <v>2001</v>
      </c>
      <c r="H24" s="12">
        <v>1.9247459019964202E-2</v>
      </c>
      <c r="I24" s="13">
        <f t="shared" si="0"/>
        <v>0.74270586561722174</v>
      </c>
      <c r="J24" s="13">
        <f t="shared" si="1"/>
        <v>0.73489468948325243</v>
      </c>
      <c r="K24" s="13">
        <f t="shared" si="2"/>
        <v>0.72575266358813051</v>
      </c>
      <c r="L24" s="13"/>
      <c r="M24" s="12">
        <f t="shared" si="4"/>
        <v>1.3464280360421759</v>
      </c>
      <c r="N24" s="12">
        <f t="shared" si="5"/>
        <v>1.3607391838729419</v>
      </c>
      <c r="O24" s="12">
        <f t="shared" si="3"/>
        <v>1.3778798896251887</v>
      </c>
      <c r="X24" s="16">
        <v>42856</v>
      </c>
      <c r="Y24" s="17">
        <f t="shared" si="6"/>
        <v>0</v>
      </c>
    </row>
    <row r="25" spans="7:25" ht="15.75" x14ac:dyDescent="0.25">
      <c r="G25" s="11">
        <v>2002</v>
      </c>
      <c r="H25" s="12">
        <v>1.7327711073738761E-2</v>
      </c>
      <c r="I25" s="13">
        <f t="shared" si="0"/>
        <v>0.75728161241882552</v>
      </c>
      <c r="J25" s="13">
        <f t="shared" si="1"/>
        <v>0.74931714043676578</v>
      </c>
      <c r="K25" s="13">
        <f t="shared" si="2"/>
        <v>0.73999570050861985</v>
      </c>
      <c r="L25" s="13"/>
      <c r="M25" s="12">
        <f t="shared" si="4"/>
        <v>1.320512717595123</v>
      </c>
      <c r="N25" s="12">
        <f t="shared" si="5"/>
        <v>1.3345484121944882</v>
      </c>
      <c r="O25" s="12">
        <f t="shared" si="3"/>
        <v>1.3513592029151951</v>
      </c>
      <c r="X25" s="16">
        <v>42887</v>
      </c>
      <c r="Y25" s="17">
        <f t="shared" si="6"/>
        <v>0</v>
      </c>
    </row>
    <row r="26" spans="7:25" ht="15.75" x14ac:dyDescent="0.25">
      <c r="G26" s="11">
        <v>2003</v>
      </c>
      <c r="H26" s="12">
        <v>1.782605997731565E-2</v>
      </c>
      <c r="I26" s="13">
        <f t="shared" si="0"/>
        <v>0.77063495221411615</v>
      </c>
      <c r="J26" s="13">
        <f t="shared" si="1"/>
        <v>0.76253004066648078</v>
      </c>
      <c r="K26" s="13">
        <f t="shared" si="2"/>
        <v>0.7530442334109092</v>
      </c>
      <c r="L26" s="13"/>
      <c r="M26" s="12">
        <f t="shared" si="4"/>
        <v>1.2976312547554374</v>
      </c>
      <c r="N26" s="12">
        <f t="shared" si="5"/>
        <v>1.3114237428940652</v>
      </c>
      <c r="O26" s="12">
        <f t="shared" si="3"/>
        <v>1.3279432410902428</v>
      </c>
      <c r="X26" s="16">
        <v>42917</v>
      </c>
      <c r="Y26" s="17">
        <f t="shared" si="6"/>
        <v>0</v>
      </c>
    </row>
    <row r="27" spans="7:25" ht="15.75" x14ac:dyDescent="0.25">
      <c r="G27" s="11">
        <v>2004</v>
      </c>
      <c r="H27" s="12">
        <v>1.9595307784247132E-2</v>
      </c>
      <c r="I27" s="13">
        <f t="shared" si="0"/>
        <v>0.78462166507524889</v>
      </c>
      <c r="J27" s="13">
        <f t="shared" si="1"/>
        <v>0.7763696526593542</v>
      </c>
      <c r="K27" s="13">
        <f t="shared" si="2"/>
        <v>0.76671168183663774</v>
      </c>
      <c r="L27" s="13"/>
      <c r="M27" s="12">
        <f t="shared" si="4"/>
        <v>1.2744996021797275</v>
      </c>
      <c r="N27" s="12">
        <f t="shared" si="5"/>
        <v>1.2880462245975597</v>
      </c>
      <c r="O27" s="12">
        <f t="shared" si="3"/>
        <v>1.3042712452280969</v>
      </c>
      <c r="X27" s="16">
        <v>42948</v>
      </c>
      <c r="Y27" s="17">
        <f t="shared" si="6"/>
        <v>0</v>
      </c>
    </row>
    <row r="28" spans="7:25" ht="15.75" x14ac:dyDescent="0.25">
      <c r="G28" s="11">
        <v>2005</v>
      </c>
      <c r="H28" s="12">
        <v>2.2921119939435922E-2</v>
      </c>
      <c r="I28" s="13">
        <f t="shared" si="0"/>
        <v>0.80030386564345513</v>
      </c>
      <c r="J28" s="13">
        <f t="shared" si="1"/>
        <v>0.7918869205988075</v>
      </c>
      <c r="K28" s="13">
        <f t="shared" si="2"/>
        <v>0.78203591631516922</v>
      </c>
      <c r="L28" s="13"/>
      <c r="M28" s="12">
        <f t="shared" si="4"/>
        <v>1.2495253902041152</v>
      </c>
      <c r="N28" s="12">
        <f t="shared" si="5"/>
        <v>1.262806562386233</v>
      </c>
      <c r="O28" s="12">
        <f t="shared" si="3"/>
        <v>1.2787136487437092</v>
      </c>
      <c r="X28" s="16">
        <v>42979</v>
      </c>
      <c r="Y28" s="17">
        <f t="shared" si="6"/>
        <v>0</v>
      </c>
    </row>
    <row r="29" spans="7:25" ht="15.75" x14ac:dyDescent="0.25">
      <c r="G29" s="11">
        <v>2006</v>
      </c>
      <c r="H29" s="12">
        <v>2.5558112871136594E-2</v>
      </c>
      <c r="I29" s="13">
        <f t="shared" si="0"/>
        <v>0.81907805191106819</v>
      </c>
      <c r="J29" s="13">
        <f t="shared" si="1"/>
        <v>0.81046365524728414</v>
      </c>
      <c r="K29" s="13">
        <f t="shared" si="2"/>
        <v>0.80038155800347954</v>
      </c>
      <c r="L29" s="13"/>
      <c r="M29" s="12">
        <f t="shared" si="4"/>
        <v>1.2208848688678762</v>
      </c>
      <c r="N29" s="12">
        <f t="shared" si="5"/>
        <v>1.2338616217094716</v>
      </c>
      <c r="O29" s="12">
        <f t="shared" si="3"/>
        <v>1.2494040998326608</v>
      </c>
      <c r="X29" s="16">
        <v>43009</v>
      </c>
      <c r="Y29" s="17">
        <f t="shared" si="6"/>
        <v>0</v>
      </c>
    </row>
    <row r="30" spans="7:25" ht="15.75" x14ac:dyDescent="0.25">
      <c r="G30" s="11">
        <v>2007</v>
      </c>
      <c r="H30" s="12">
        <v>2.5288104656284009E-2</v>
      </c>
      <c r="I30" s="13">
        <f t="shared" si="0"/>
        <v>0.84056121019636609</v>
      </c>
      <c r="J30" s="13">
        <f t="shared" si="1"/>
        <v>0.83172087114940063</v>
      </c>
      <c r="K30" s="13">
        <f t="shared" si="2"/>
        <v>0.82137433599222365</v>
      </c>
      <c r="L30" s="13"/>
      <c r="M30" s="12">
        <f t="shared" si="4"/>
        <v>1.1896813555866883</v>
      </c>
      <c r="N30" s="12">
        <f t="shared" si="5"/>
        <v>1.202326447114457</v>
      </c>
      <c r="O30" s="12">
        <f t="shared" si="3"/>
        <v>1.217471688827477</v>
      </c>
      <c r="X30" s="16">
        <v>43040</v>
      </c>
      <c r="Y30" s="17">
        <f t="shared" si="6"/>
        <v>0</v>
      </c>
    </row>
    <row r="31" spans="7:25" ht="15.75" x14ac:dyDescent="0.25">
      <c r="G31" s="11">
        <v>2008</v>
      </c>
      <c r="H31" s="12">
        <v>2.7575286398877897E-2</v>
      </c>
      <c r="I31" s="13">
        <f t="shared" si="0"/>
        <v>0.86236888480770635</v>
      </c>
      <c r="J31" s="13">
        <f t="shared" si="1"/>
        <v>0.85329919037882274</v>
      </c>
      <c r="K31" s="13">
        <f t="shared" si="2"/>
        <v>0.84268422281086419</v>
      </c>
      <c r="L31" s="13"/>
      <c r="M31" s="12">
        <f t="shared" si="4"/>
        <v>1.1595965689589822</v>
      </c>
      <c r="N31" s="12">
        <f t="shared" si="5"/>
        <v>1.1719218900888084</v>
      </c>
      <c r="O31" s="12">
        <f t="shared" si="3"/>
        <v>1.1866841373443449</v>
      </c>
      <c r="X31" s="16">
        <v>43070</v>
      </c>
      <c r="Y31" s="17">
        <f t="shared" si="6"/>
        <v>0</v>
      </c>
    </row>
    <row r="32" spans="7:25" ht="15.75" x14ac:dyDescent="0.25">
      <c r="G32" s="11">
        <v>2009</v>
      </c>
      <c r="H32" s="12">
        <v>1.9551930379134875E-2</v>
      </c>
      <c r="I32" s="13">
        <f t="shared" si="0"/>
        <v>0.88682329104342417</v>
      </c>
      <c r="J32" s="13">
        <f t="shared" si="1"/>
        <v>0.87749640506240423</v>
      </c>
      <c r="K32" s="13">
        <f t="shared" si="2"/>
        <v>0.86658042625243681</v>
      </c>
      <c r="L32" s="13"/>
      <c r="M32" s="12">
        <f t="shared" si="4"/>
        <v>1.1276203614627822</v>
      </c>
      <c r="N32" s="12">
        <f t="shared" si="5"/>
        <v>1.1396058083324954</v>
      </c>
      <c r="O32" s="12">
        <f t="shared" si="3"/>
        <v>1.1539609823920691</v>
      </c>
      <c r="X32" s="16">
        <v>43101</v>
      </c>
      <c r="Y32" s="17">
        <f t="shared" si="6"/>
        <v>0</v>
      </c>
    </row>
    <row r="33" spans="7:25" ht="15.75" x14ac:dyDescent="0.25">
      <c r="G33" s="11">
        <v>2010</v>
      </c>
      <c r="H33" s="12">
        <v>1.6270653386534807E-2</v>
      </c>
      <c r="I33" s="13">
        <f t="shared" si="0"/>
        <v>0.90450817184672994</v>
      </c>
      <c r="J33" s="13">
        <f t="shared" si="1"/>
        <v>0.894995290675342</v>
      </c>
      <c r="K33" s="13">
        <f t="shared" si="2"/>
        <v>0.88386162725328177</v>
      </c>
      <c r="L33" s="13"/>
      <c r="M33" s="12">
        <f t="shared" si="4"/>
        <v>1.105573206661367</v>
      </c>
      <c r="N33" s="12">
        <f t="shared" si="5"/>
        <v>1.117324314908321</v>
      </c>
      <c r="O33" s="12">
        <f t="shared" si="3"/>
        <v>1.1313988176041014</v>
      </c>
      <c r="P33" s="19"/>
      <c r="X33" s="16">
        <v>43132</v>
      </c>
      <c r="Y33" s="17">
        <f t="shared" si="6"/>
        <v>0</v>
      </c>
    </row>
    <row r="34" spans="7:25" ht="15.75" x14ac:dyDescent="0.25">
      <c r="G34" s="11">
        <v>2011</v>
      </c>
      <c r="H34" s="12">
        <v>1.7760035578680691E-2</v>
      </c>
      <c r="I34" s="13">
        <f t="shared" si="0"/>
        <v>0.91946852552538161</v>
      </c>
      <c r="J34" s="13">
        <f t="shared" si="1"/>
        <v>0.90979830352363233</v>
      </c>
      <c r="K34" s="13">
        <f t="shared" si="2"/>
        <v>0.89848049191174095</v>
      </c>
      <c r="L34" s="13"/>
      <c r="M34" s="12">
        <f t="shared" si="4"/>
        <v>1.08758480822234</v>
      </c>
      <c r="N34" s="12">
        <f t="shared" si="5"/>
        <v>1.0991447182601002</v>
      </c>
      <c r="O34" s="12">
        <f t="shared" si="3"/>
        <v>1.1129902196009298</v>
      </c>
      <c r="P34" s="19"/>
      <c r="X34" s="16">
        <v>43160</v>
      </c>
      <c r="Y34" s="17">
        <f t="shared" si="6"/>
        <v>0</v>
      </c>
    </row>
    <row r="35" spans="7:25" ht="15.75" x14ac:dyDescent="0.25">
      <c r="G35" s="11">
        <v>2012</v>
      </c>
      <c r="H35" s="12">
        <v>1.9292247891067541E-2</v>
      </c>
      <c r="I35" s="13">
        <f t="shared" si="0"/>
        <v>0.93609358082582284</v>
      </c>
      <c r="J35" s="13">
        <f t="shared" si="1"/>
        <v>0.92624851001622033</v>
      </c>
      <c r="K35" s="13">
        <f t="shared" si="2"/>
        <v>0.91472605926910666</v>
      </c>
      <c r="L35" s="13"/>
      <c r="M35" s="12">
        <f t="shared" si="4"/>
        <v>1.0682692633334787</v>
      </c>
      <c r="N35" s="12">
        <f t="shared" si="5"/>
        <v>1.079623868957682</v>
      </c>
      <c r="O35" s="12">
        <f t="shared" si="3"/>
        <v>1.0932234737020936</v>
      </c>
      <c r="P35" s="19"/>
      <c r="X35" s="16">
        <v>43191</v>
      </c>
      <c r="Y35" s="17">
        <f t="shared" si="6"/>
        <v>0</v>
      </c>
    </row>
    <row r="36" spans="7:25" ht="15.75" x14ac:dyDescent="0.25">
      <c r="G36" s="11">
        <v>2013</v>
      </c>
      <c r="H36" s="12">
        <v>1.7690314409678536E-2</v>
      </c>
      <c r="I36" s="13">
        <f t="shared" si="0"/>
        <v>0.95450818943036753</v>
      </c>
      <c r="J36" s="13">
        <f t="shared" si="1"/>
        <v>0.94446944874698713</v>
      </c>
      <c r="K36" s="13">
        <f t="shared" si="2"/>
        <v>0.93272033110991781</v>
      </c>
      <c r="L36" s="13"/>
      <c r="M36" s="12">
        <f t="shared" si="4"/>
        <v>1.0476599478908413</v>
      </c>
      <c r="N36" s="12">
        <f t="shared" si="5"/>
        <v>1.0587954976486369</v>
      </c>
      <c r="O36" s="12">
        <f t="shared" si="3"/>
        <v>1.0721327354470989</v>
      </c>
      <c r="P36" s="19"/>
      <c r="X36" s="16">
        <v>43221</v>
      </c>
      <c r="Y36" s="17">
        <f t="shared" si="6"/>
        <v>0</v>
      </c>
    </row>
    <row r="37" spans="7:25" ht="15.75" x14ac:dyDescent="0.25">
      <c r="G37" s="11">
        <v>2014</v>
      </c>
      <c r="H37" s="12">
        <v>1.6347490528210839E-2</v>
      </c>
      <c r="I37" s="13">
        <f t="shared" si="0"/>
        <v>0.97169782954624273</v>
      </c>
      <c r="J37" s="13">
        <f t="shared" si="1"/>
        <v>0.96147830221118691</v>
      </c>
      <c r="K37" s="13">
        <f t="shared" si="2"/>
        <v>0.94951759591925144</v>
      </c>
      <c r="L37" s="13"/>
      <c r="M37" s="12">
        <f t="shared" si="4"/>
        <v>1.0291265140182249</v>
      </c>
      <c r="N37" s="12">
        <f t="shared" si="5"/>
        <v>1.0400650723996805</v>
      </c>
      <c r="O37" s="12">
        <f t="shared" si="3"/>
        <v>1.0531663702681311</v>
      </c>
      <c r="P37" s="19"/>
      <c r="X37" s="16">
        <v>43252</v>
      </c>
      <c r="Y37" s="17">
        <f t="shared" si="6"/>
        <v>0</v>
      </c>
    </row>
    <row r="38" spans="7:25" ht="15.75" x14ac:dyDescent="0.25">
      <c r="G38" s="11">
        <v>2015</v>
      </c>
      <c r="H38" s="12">
        <v>1.2153356810898557E-2</v>
      </c>
      <c r="I38" s="13">
        <f>I39*(1-H38)</f>
        <v>0.98784664318910143</v>
      </c>
      <c r="J38" s="13">
        <f t="shared" si="1"/>
        <v>0.97745727576854391</v>
      </c>
      <c r="K38" s="13">
        <f t="shared" si="2"/>
        <v>0.96529779243803504</v>
      </c>
      <c r="L38" s="13"/>
      <c r="M38" s="12">
        <f t="shared" si="4"/>
        <v>1.0123028780779812</v>
      </c>
      <c r="N38" s="12">
        <f t="shared" si="5"/>
        <v>1.0230626184799039</v>
      </c>
      <c r="O38" s="12">
        <f t="shared" si="3"/>
        <v>1.0359497430055427</v>
      </c>
      <c r="P38" s="19"/>
      <c r="X38" s="16">
        <v>43282</v>
      </c>
      <c r="Y38" s="17">
        <f t="shared" si="6"/>
        <v>0</v>
      </c>
    </row>
    <row r="39" spans="7:25" ht="15.75" x14ac:dyDescent="0.25">
      <c r="G39" s="11">
        <v>2016</v>
      </c>
      <c r="H39" s="12">
        <v>1.0517186541240035E-2</v>
      </c>
      <c r="I39" s="20">
        <v>1</v>
      </c>
      <c r="J39" s="13">
        <f>J40*(1-H39)</f>
        <v>0.98948281345875999</v>
      </c>
      <c r="K39" s="13">
        <f t="shared" si="2"/>
        <v>0.9771737334873446</v>
      </c>
      <c r="L39" s="13"/>
      <c r="M39" s="21">
        <f t="shared" si="4"/>
        <v>1</v>
      </c>
      <c r="N39" s="12">
        <f t="shared" si="5"/>
        <v>1.0106289734376255</v>
      </c>
      <c r="O39" s="12">
        <f t="shared" si="3"/>
        <v>1.0233594761406377</v>
      </c>
      <c r="P39" s="19"/>
      <c r="X39" s="16">
        <v>43313</v>
      </c>
      <c r="Y39" s="17">
        <f t="shared" si="6"/>
        <v>0</v>
      </c>
    </row>
    <row r="40" spans="7:25" ht="15.75" x14ac:dyDescent="0.25">
      <c r="G40" s="11">
        <v>2017</v>
      </c>
      <c r="H40" s="12">
        <v>1.2439912855473204E-2</v>
      </c>
      <c r="I40" s="13">
        <f>I39*(1+H40)</f>
        <v>1.0124399128554733</v>
      </c>
      <c r="J40" s="20">
        <v>1</v>
      </c>
      <c r="K40" s="13">
        <f>K41*(1-H40)</f>
        <v>0.98756008714452681</v>
      </c>
      <c r="L40" s="13"/>
      <c r="M40" s="12">
        <f t="shared" si="4"/>
        <v>0.98771293713580699</v>
      </c>
      <c r="N40" s="21">
        <f t="shared" si="5"/>
        <v>1</v>
      </c>
      <c r="O40" s="12">
        <f t="shared" si="3"/>
        <v>1.0125966136313209</v>
      </c>
      <c r="P40" s="19"/>
      <c r="X40" s="16">
        <v>43344</v>
      </c>
      <c r="Y40" s="17">
        <f t="shared" si="6"/>
        <v>0</v>
      </c>
    </row>
    <row r="41" spans="7:25" ht="15.75" x14ac:dyDescent="0.25">
      <c r="G41" s="11">
        <v>2018</v>
      </c>
      <c r="H41" s="12">
        <v>1.4696575E-2</v>
      </c>
      <c r="I41" s="13">
        <f t="shared" ref="I41:I73" si="7">I40*(1+H41)</f>
        <v>1.0273193119677473</v>
      </c>
      <c r="J41" s="13">
        <f>J40*(1+H41)</f>
        <v>1.0146965750000001</v>
      </c>
      <c r="K41" s="20">
        <v>1</v>
      </c>
      <c r="L41" s="22"/>
      <c r="M41" s="12">
        <f t="shared" si="4"/>
        <v>0.97340718542960192</v>
      </c>
      <c r="N41" s="12">
        <f t="shared" si="5"/>
        <v>0.98551628598923757</v>
      </c>
      <c r="O41" s="21">
        <f t="shared" si="3"/>
        <v>1</v>
      </c>
      <c r="P41" s="19"/>
      <c r="X41" s="16">
        <v>43374</v>
      </c>
      <c r="Y41" s="17">
        <f t="shared" si="6"/>
        <v>0</v>
      </c>
    </row>
    <row r="42" spans="7:25" ht="15.75" x14ac:dyDescent="0.25">
      <c r="G42" s="11">
        <v>2019</v>
      </c>
      <c r="H42" s="12">
        <v>1.6196095000000001E-2</v>
      </c>
      <c r="I42" s="13">
        <f t="shared" si="7"/>
        <v>1.0439578731397114</v>
      </c>
      <c r="J42" s="13">
        <f t="shared" ref="J42:J81" si="8">J41*(1+H42)</f>
        <v>1.0311306971248746</v>
      </c>
      <c r="K42" s="13">
        <f>K41*(1+H42)</f>
        <v>1.016196095</v>
      </c>
      <c r="L42" s="13"/>
      <c r="M42" s="12">
        <f t="shared" si="4"/>
        <v>0.95789305845502382</v>
      </c>
      <c r="N42" s="12">
        <f t="shared" si="5"/>
        <v>0.96980916462706712</v>
      </c>
      <c r="O42" s="12">
        <f t="shared" si="3"/>
        <v>0.98406203775069612</v>
      </c>
      <c r="P42" s="19"/>
      <c r="X42" s="16">
        <v>43405</v>
      </c>
      <c r="Y42" s="17">
        <f t="shared" si="6"/>
        <v>0</v>
      </c>
    </row>
    <row r="43" spans="7:25" ht="15.75" x14ac:dyDescent="0.25">
      <c r="G43" s="11">
        <v>2020</v>
      </c>
      <c r="H43" s="12">
        <v>1.8335520000000001E-2</v>
      </c>
      <c r="I43" s="13">
        <f t="shared" si="7"/>
        <v>1.0630993836018221</v>
      </c>
      <c r="J43" s="13">
        <f t="shared" si="8"/>
        <v>1.0500370146446216</v>
      </c>
      <c r="K43" s="13">
        <f t="shared" ref="K43:K73" si="9">K42*(1+H43)</f>
        <v>1.0348285788237943</v>
      </c>
      <c r="L43" s="13"/>
      <c r="M43" s="12">
        <f t="shared" si="4"/>
        <v>0.94064582806168229</v>
      </c>
      <c r="N43" s="12">
        <f t="shared" si="5"/>
        <v>0.95234738019063425</v>
      </c>
      <c r="O43" s="12">
        <f t="shared" si="3"/>
        <v>0.96634362488965941</v>
      </c>
      <c r="X43" s="16">
        <v>43435</v>
      </c>
      <c r="Y43" s="17">
        <f t="shared" si="6"/>
        <v>0</v>
      </c>
    </row>
    <row r="44" spans="7:25" ht="15.75" x14ac:dyDescent="0.25">
      <c r="G44" s="11">
        <v>2021</v>
      </c>
      <c r="H44" s="12">
        <v>2.0359612499999999E-2</v>
      </c>
      <c r="I44" s="13">
        <f t="shared" si="7"/>
        <v>1.084743675100944</v>
      </c>
      <c r="J44" s="13">
        <f t="shared" si="8"/>
        <v>1.071415361373443</v>
      </c>
      <c r="K44" s="13">
        <f t="shared" si="9"/>
        <v>1.0558972876925725</v>
      </c>
      <c r="L44" s="13"/>
      <c r="M44" s="12">
        <f t="shared" si="4"/>
        <v>0.92187677416689429</v>
      </c>
      <c r="N44" s="12">
        <f t="shared" si="5"/>
        <v>0.93334484090101533</v>
      </c>
      <c r="O44" s="12">
        <f t="shared" si="3"/>
        <v>0.94706181335618023</v>
      </c>
      <c r="X44" s="16">
        <v>43466</v>
      </c>
      <c r="Y44" s="17">
        <f t="shared" si="6"/>
        <v>0</v>
      </c>
    </row>
    <row r="45" spans="7:25" ht="15.75" x14ac:dyDescent="0.25">
      <c r="G45" s="11">
        <v>2022</v>
      </c>
      <c r="H45" s="12">
        <v>2.1595105E-2</v>
      </c>
      <c r="I45" s="13">
        <f t="shared" si="7"/>
        <v>1.1081688286628348</v>
      </c>
      <c r="J45" s="13">
        <f t="shared" si="8"/>
        <v>1.0945526886009154</v>
      </c>
      <c r="K45" s="13">
        <f t="shared" si="9"/>
        <v>1.0786995004895088</v>
      </c>
      <c r="L45" s="13"/>
      <c r="M45" s="12">
        <f t="shared" si="4"/>
        <v>0.90238957651122875</v>
      </c>
      <c r="N45" s="12">
        <f t="shared" si="5"/>
        <v>0.91361522420471597</v>
      </c>
      <c r="O45" s="12">
        <f t="shared" si="3"/>
        <v>0.92704223886838244</v>
      </c>
      <c r="X45" s="16">
        <v>43497</v>
      </c>
      <c r="Y45" s="17">
        <f t="shared" si="6"/>
        <v>0</v>
      </c>
    </row>
    <row r="46" spans="7:25" ht="15.75" x14ac:dyDescent="0.25">
      <c r="G46" s="11">
        <v>2023</v>
      </c>
      <c r="H46" s="12">
        <v>2.2240462499999999E-2</v>
      </c>
      <c r="I46" s="13">
        <f t="shared" si="7"/>
        <v>1.1328150159403794</v>
      </c>
      <c r="J46" s="13">
        <f t="shared" si="8"/>
        <v>1.118896046626018</v>
      </c>
      <c r="K46" s="13">
        <f t="shared" si="9"/>
        <v>1.1026902762789144</v>
      </c>
      <c r="L46" s="13"/>
      <c r="M46" s="12">
        <f t="shared" si="4"/>
        <v>0.88275666011530918</v>
      </c>
      <c r="N46" s="12">
        <f t="shared" si="5"/>
        <v>0.89373807603973232</v>
      </c>
      <c r="O46" s="12">
        <f t="shared" si="3"/>
        <v>0.90687296470460588</v>
      </c>
      <c r="X46" s="16">
        <v>43525</v>
      </c>
      <c r="Y46" s="17">
        <f t="shared" si="6"/>
        <v>0</v>
      </c>
    </row>
    <row r="47" spans="7:25" ht="15.75" x14ac:dyDescent="0.25">
      <c r="G47" s="11">
        <v>2024</v>
      </c>
      <c r="H47" s="12">
        <v>2.2535112499999999E-2</v>
      </c>
      <c r="I47" s="13">
        <f t="shared" si="7"/>
        <v>1.158343129766285</v>
      </c>
      <c r="J47" s="13">
        <f t="shared" si="8"/>
        <v>1.1441104949125405</v>
      </c>
      <c r="K47" s="13">
        <f t="shared" si="9"/>
        <v>1.1275395257075158</v>
      </c>
      <c r="L47" s="13"/>
      <c r="M47" s="12">
        <f t="shared" si="4"/>
        <v>0.86330205126849302</v>
      </c>
      <c r="N47" s="12">
        <f t="shared" si="5"/>
        <v>0.87404145355422447</v>
      </c>
      <c r="O47" s="12">
        <f t="shared" si="3"/>
        <v>0.8868868693294929</v>
      </c>
      <c r="X47" s="16">
        <v>43556</v>
      </c>
      <c r="Y47" s="17">
        <f t="shared" si="6"/>
        <v>0</v>
      </c>
    </row>
    <row r="48" spans="7:25" ht="15.75" x14ac:dyDescent="0.25">
      <c r="G48" s="11">
        <v>2025</v>
      </c>
      <c r="H48" s="12">
        <v>2.2431962499999999E-2</v>
      </c>
      <c r="I48" s="13">
        <f t="shared" si="7"/>
        <v>1.1843270394153349</v>
      </c>
      <c r="J48" s="13">
        <f t="shared" si="8"/>
        <v>1.169775138630275</v>
      </c>
      <c r="K48" s="13">
        <f t="shared" si="9"/>
        <v>1.1528324500654545</v>
      </c>
      <c r="L48" s="13"/>
      <c r="M48" s="12">
        <f t="shared" si="4"/>
        <v>0.84436136870916045</v>
      </c>
      <c r="N48" s="12">
        <f t="shared" si="5"/>
        <v>0.85486515055443058</v>
      </c>
      <c r="O48" s="12">
        <f t="shared" si="3"/>
        <v>0.86742874035443995</v>
      </c>
      <c r="X48" s="16">
        <v>43586</v>
      </c>
      <c r="Y48" s="17">
        <f t="shared" si="6"/>
        <v>0</v>
      </c>
    </row>
    <row r="49" spans="7:25" ht="15.75" x14ac:dyDescent="0.25">
      <c r="G49" s="11">
        <v>2026</v>
      </c>
      <c r="H49" s="12">
        <v>2.2148732500000001E-2</v>
      </c>
      <c r="I49" s="13">
        <f t="shared" si="7"/>
        <v>1.2105583822038621</v>
      </c>
      <c r="J49" s="13">
        <f t="shared" si="8"/>
        <v>1.1956841752609475</v>
      </c>
      <c r="K49" s="13">
        <f t="shared" si="9"/>
        <v>1.1783662276192739</v>
      </c>
      <c r="L49" s="13"/>
      <c r="M49" s="12">
        <f t="shared" si="4"/>
        <v>0.82606507434979426</v>
      </c>
      <c r="N49" s="12">
        <f t="shared" si="5"/>
        <v>0.83634125188765573</v>
      </c>
      <c r="O49" s="12">
        <f t="shared" si="3"/>
        <v>0.84863260382161643</v>
      </c>
      <c r="X49" s="16">
        <v>43617</v>
      </c>
      <c r="Y49" s="17">
        <f t="shared" si="6"/>
        <v>0</v>
      </c>
    </row>
    <row r="50" spans="7:25" ht="15.75" x14ac:dyDescent="0.25">
      <c r="G50" s="11">
        <v>2027</v>
      </c>
      <c r="H50" s="12">
        <v>2.1773312499999999E-2</v>
      </c>
      <c r="I50" s="13">
        <f t="shared" si="7"/>
        <v>1.2369162481590812</v>
      </c>
      <c r="J50" s="13">
        <f t="shared" si="8"/>
        <v>1.2217181804602089</v>
      </c>
      <c r="K50" s="13">
        <f t="shared" si="9"/>
        <v>1.2040231637326744</v>
      </c>
      <c r="L50" s="13"/>
      <c r="M50" s="12">
        <f t="shared" si="4"/>
        <v>0.80846217477401017</v>
      </c>
      <c r="N50" s="12">
        <f t="shared" si="5"/>
        <v>0.81851937377514516</v>
      </c>
      <c r="O50" s="12">
        <f t="shared" si="3"/>
        <v>0.83054880514078466</v>
      </c>
      <c r="X50" s="16">
        <v>43647</v>
      </c>
      <c r="Y50" s="17">
        <f t="shared" si="6"/>
        <v>0</v>
      </c>
    </row>
    <row r="51" spans="7:25" ht="15.75" x14ac:dyDescent="0.25">
      <c r="G51" s="11">
        <v>2028</v>
      </c>
      <c r="H51" s="12">
        <v>2.1379549999999997E-2</v>
      </c>
      <c r="I51" s="13">
        <f t="shared" si="7"/>
        <v>1.2633609609324108</v>
      </c>
      <c r="J51" s="13">
        <f t="shared" si="8"/>
        <v>1.2478379653852669</v>
      </c>
      <c r="K51" s="13">
        <f t="shared" si="9"/>
        <v>1.2297646371628552</v>
      </c>
      <c r="L51" s="13"/>
      <c r="M51" s="12">
        <f t="shared" si="4"/>
        <v>0.79153941820551432</v>
      </c>
      <c r="N51" s="12">
        <f t="shared" si="5"/>
        <v>0.801386099589663</v>
      </c>
      <c r="O51" s="12">
        <f t="shared" si="3"/>
        <v>0.81316373050624002</v>
      </c>
      <c r="X51" s="16">
        <v>43678</v>
      </c>
      <c r="Y51" s="17">
        <f t="shared" si="6"/>
        <v>0</v>
      </c>
    </row>
    <row r="52" spans="7:25" ht="15.75" x14ac:dyDescent="0.25">
      <c r="G52" s="11">
        <v>2029</v>
      </c>
      <c r="H52" s="12">
        <v>2.11112125E-2</v>
      </c>
      <c r="I52" s="13">
        <f t="shared" si="7"/>
        <v>1.2900320426428591</v>
      </c>
      <c r="J52" s="13">
        <f t="shared" si="8"/>
        <v>1.2741813378380829</v>
      </c>
      <c r="K52" s="13">
        <f t="shared" si="9"/>
        <v>1.2557264597429856</v>
      </c>
      <c r="L52" s="13"/>
      <c r="M52" s="12">
        <f t="shared" si="4"/>
        <v>0.77517454368910321</v>
      </c>
      <c r="N52" s="12">
        <f t="shared" si="5"/>
        <v>0.78481764746037697</v>
      </c>
      <c r="O52" s="12">
        <f t="shared" si="3"/>
        <v>0.796351778877602</v>
      </c>
      <c r="X52" s="16">
        <v>43709</v>
      </c>
      <c r="Y52" s="17">
        <f t="shared" si="6"/>
        <v>0</v>
      </c>
    </row>
    <row r="53" spans="7:25" ht="15.75" x14ac:dyDescent="0.25">
      <c r="G53" s="11">
        <v>2030</v>
      </c>
      <c r="H53" s="12">
        <v>2.0990979999999996E-2</v>
      </c>
      <c r="I53" s="13">
        <f t="shared" si="7"/>
        <v>1.3171110794493346</v>
      </c>
      <c r="J53" s="13">
        <f t="shared" si="8"/>
        <v>1.3009276528170155</v>
      </c>
      <c r="K53" s="13">
        <f t="shared" si="9"/>
        <v>1.2820853887449215</v>
      </c>
      <c r="L53" s="13"/>
      <c r="M53" s="12">
        <f t="shared" si="4"/>
        <v>0.75923740647454407</v>
      </c>
      <c r="N53" s="12">
        <f t="shared" si="5"/>
        <v>0.76868225364770304</v>
      </c>
      <c r="O53" s="12">
        <f t="shared" si="3"/>
        <v>0.77997925003960555</v>
      </c>
      <c r="X53" s="16">
        <v>43739</v>
      </c>
      <c r="Y53" s="17">
        <f t="shared" si="6"/>
        <v>0</v>
      </c>
    </row>
    <row r="54" spans="7:25" ht="15.75" x14ac:dyDescent="0.25">
      <c r="G54" s="11">
        <v>2031</v>
      </c>
      <c r="H54" s="12">
        <v>2.0845627499999998E-2</v>
      </c>
      <c r="I54" s="13">
        <f t="shared" si="7"/>
        <v>1.3445670863876582</v>
      </c>
      <c r="J54" s="13">
        <f t="shared" si="8"/>
        <v>1.3280463060720882</v>
      </c>
      <c r="K54" s="13">
        <f t="shared" si="9"/>
        <v>1.3088112631818909</v>
      </c>
      <c r="L54" s="13"/>
      <c r="M54" s="12">
        <f t="shared" si="4"/>
        <v>0.7437338085425107</v>
      </c>
      <c r="N54" s="12">
        <f t="shared" si="5"/>
        <v>0.75298579230844875</v>
      </c>
      <c r="O54" s="12">
        <f t="shared" si="3"/>
        <v>0.76405210447904426</v>
      </c>
      <c r="X54" s="16">
        <v>43770</v>
      </c>
      <c r="Y54" s="17">
        <f t="shared" si="6"/>
        <v>0</v>
      </c>
    </row>
    <row r="55" spans="7:25" ht="15.75" x14ac:dyDescent="0.25">
      <c r="G55" s="11">
        <v>2032</v>
      </c>
      <c r="H55" s="12">
        <v>2.0684672499999997E-2</v>
      </c>
      <c r="I55" s="13">
        <f t="shared" si="7"/>
        <v>1.3723790162238663</v>
      </c>
      <c r="J55" s="13">
        <f t="shared" si="8"/>
        <v>1.3555165089780241</v>
      </c>
      <c r="K55" s="13">
        <f t="shared" si="9"/>
        <v>1.3358835955251196</v>
      </c>
      <c r="L55" s="13"/>
      <c r="M55" s="12">
        <f t="shared" si="4"/>
        <v>0.72866168032175538</v>
      </c>
      <c r="N55" s="12">
        <f t="shared" si="5"/>
        <v>0.73772616812608083</v>
      </c>
      <c r="O55" s="12">
        <f t="shared" si="3"/>
        <v>0.74856821608540836</v>
      </c>
      <c r="X55" s="16">
        <v>43800</v>
      </c>
      <c r="Y55" s="17">
        <f t="shared" si="6"/>
        <v>0</v>
      </c>
    </row>
    <row r="56" spans="7:25" ht="15.75" x14ac:dyDescent="0.25">
      <c r="G56" s="11">
        <v>2033</v>
      </c>
      <c r="H56" s="12">
        <v>2.0516567500000003E-2</v>
      </c>
      <c r="I56" s="13">
        <f t="shared" si="7"/>
        <v>1.400535522945807</v>
      </c>
      <c r="J56" s="13">
        <f t="shared" si="8"/>
        <v>1.3833270549318362</v>
      </c>
      <c r="K56" s="13">
        <f t="shared" si="9"/>
        <v>1.3632913414848535</v>
      </c>
      <c r="L56" s="13"/>
      <c r="M56" s="12">
        <f t="shared" si="4"/>
        <v>0.71401259276641316</v>
      </c>
      <c r="N56" s="12">
        <f t="shared" si="5"/>
        <v>0.72289484719813801</v>
      </c>
      <c r="O56" s="12">
        <f t="shared" si="3"/>
        <v>0.73351892553709896</v>
      </c>
      <c r="X56" s="16">
        <v>43831</v>
      </c>
      <c r="Y56" s="17">
        <f t="shared" si="6"/>
        <v>0</v>
      </c>
    </row>
    <row r="57" spans="7:25" ht="15.75" x14ac:dyDescent="0.25">
      <c r="G57" s="11">
        <v>2034</v>
      </c>
      <c r="H57" s="12">
        <v>2.0401027499999998E-2</v>
      </c>
      <c r="I57" s="13">
        <f t="shared" si="7"/>
        <v>1.4291078866641511</v>
      </c>
      <c r="J57" s="13">
        <f t="shared" si="8"/>
        <v>1.4115483482209945</v>
      </c>
      <c r="K57" s="13">
        <f t="shared" si="9"/>
        <v>1.3911038856329978</v>
      </c>
      <c r="L57" s="13"/>
      <c r="M57" s="12">
        <f t="shared" si="4"/>
        <v>0.69973723420855072</v>
      </c>
      <c r="N57" s="12">
        <f t="shared" si="5"/>
        <v>0.70844190442383503</v>
      </c>
      <c r="O57" s="12">
        <f t="shared" si="3"/>
        <v>0.71885357400534267</v>
      </c>
      <c r="X57" s="16">
        <v>43862</v>
      </c>
      <c r="Y57" s="17">
        <f t="shared" si="6"/>
        <v>0</v>
      </c>
    </row>
    <row r="58" spans="7:25" ht="15.75" x14ac:dyDescent="0.25">
      <c r="G58" s="11">
        <v>2035</v>
      </c>
      <c r="H58" s="12">
        <v>2.0294995E-2</v>
      </c>
      <c r="I58" s="13">
        <f t="shared" si="7"/>
        <v>1.4581116240784606</v>
      </c>
      <c r="J58" s="13">
        <f t="shared" si="8"/>
        <v>1.4401957148903979</v>
      </c>
      <c r="K58" s="13">
        <f t="shared" si="9"/>
        <v>1.4193363320364001</v>
      </c>
      <c r="L58" s="13"/>
      <c r="M58" s="12">
        <f t="shared" si="4"/>
        <v>0.68581855016210358</v>
      </c>
      <c r="N58" s="12">
        <f t="shared" si="5"/>
        <v>0.69435007316078723</v>
      </c>
      <c r="O58" s="12">
        <f t="shared" si="3"/>
        <v>0.70455464108725019</v>
      </c>
      <c r="X58" s="16">
        <v>43891</v>
      </c>
      <c r="Y58" s="17">
        <f t="shared" si="6"/>
        <v>0</v>
      </c>
    </row>
    <row r="59" spans="7:25" ht="15.75" x14ac:dyDescent="0.25">
      <c r="G59" s="11">
        <v>2036</v>
      </c>
      <c r="H59" s="12">
        <v>2.0167584999999998E-2</v>
      </c>
      <c r="I59" s="13">
        <f t="shared" si="7"/>
        <v>1.4875182141965511</v>
      </c>
      <c r="J59" s="13">
        <f t="shared" si="8"/>
        <v>1.4692409843870857</v>
      </c>
      <c r="K59" s="13">
        <f t="shared" si="9"/>
        <v>1.4479609181563324</v>
      </c>
      <c r="L59" s="13"/>
      <c r="M59" s="12">
        <f t="shared" si="4"/>
        <v>0.67226067583994398</v>
      </c>
      <c r="N59" s="12">
        <f t="shared" si="5"/>
        <v>0.68062354006355452</v>
      </c>
      <c r="O59" s="12">
        <f t="shared" si="3"/>
        <v>0.69062637496686408</v>
      </c>
      <c r="X59" s="16">
        <v>43922</v>
      </c>
      <c r="Y59" s="17">
        <f t="shared" si="6"/>
        <v>0</v>
      </c>
    </row>
    <row r="60" spans="7:25" ht="15.75" x14ac:dyDescent="0.25">
      <c r="G60" s="11">
        <v>2037</v>
      </c>
      <c r="H60" s="12">
        <v>2.00654075E-2</v>
      </c>
      <c r="I60" s="13">
        <f t="shared" si="7"/>
        <v>1.517365873328077</v>
      </c>
      <c r="J60" s="13">
        <f t="shared" si="8"/>
        <v>1.4987219034545136</v>
      </c>
      <c r="K60" s="13">
        <f t="shared" si="9"/>
        <v>1.4770148440232134</v>
      </c>
      <c r="L60" s="13"/>
      <c r="M60" s="12">
        <f t="shared" si="4"/>
        <v>0.65903683322379902</v>
      </c>
      <c r="N60" s="12">
        <f t="shared" si="5"/>
        <v>0.66723519399765019</v>
      </c>
      <c r="O60" s="12">
        <f t="shared" si="3"/>
        <v>0.67704126606887616</v>
      </c>
      <c r="X60" s="16">
        <v>43952</v>
      </c>
      <c r="Y60" s="17">
        <f t="shared" si="6"/>
        <v>0</v>
      </c>
    </row>
    <row r="61" spans="7:25" ht="15.75" x14ac:dyDescent="0.25">
      <c r="G61" s="11">
        <v>2038</v>
      </c>
      <c r="H61" s="12">
        <v>1.9958940000000001E-2</v>
      </c>
      <c r="I61" s="13">
        <f t="shared" si="7"/>
        <v>1.5476508877518798</v>
      </c>
      <c r="J61" s="13">
        <f t="shared" si="8"/>
        <v>1.5286348040022479</v>
      </c>
      <c r="K61" s="13">
        <f t="shared" si="9"/>
        <v>1.5064944946741821</v>
      </c>
      <c r="L61" s="13"/>
      <c r="M61" s="12">
        <f t="shared" si="4"/>
        <v>0.64614055270087534</v>
      </c>
      <c r="N61" s="12">
        <f t="shared" si="5"/>
        <v>0.65417848486886176</v>
      </c>
      <c r="O61" s="12">
        <f t="shared" si="3"/>
        <v>0.66379266803512316</v>
      </c>
      <c r="X61" s="16">
        <v>43983</v>
      </c>
      <c r="Y61" s="17">
        <f t="shared" si="6"/>
        <v>0</v>
      </c>
    </row>
    <row r="62" spans="7:25" ht="15.75" x14ac:dyDescent="0.25">
      <c r="G62" s="11">
        <v>2039</v>
      </c>
      <c r="H62" s="12">
        <v>1.9934577500000002E-2</v>
      </c>
      <c r="I62" s="13">
        <f t="shared" si="7"/>
        <v>1.5785026543167133</v>
      </c>
      <c r="J62" s="13">
        <f t="shared" si="8"/>
        <v>1.559107492971828</v>
      </c>
      <c r="K62" s="13">
        <f t="shared" si="9"/>
        <v>1.5365258259315877</v>
      </c>
      <c r="L62" s="13"/>
      <c r="M62" s="12">
        <f t="shared" si="4"/>
        <v>0.63351176335707216</v>
      </c>
      <c r="N62" s="12">
        <f t="shared" si="5"/>
        <v>0.64139259448615149</v>
      </c>
      <c r="O62" s="12">
        <f t="shared" si="3"/>
        <v>0.6508188688554617</v>
      </c>
      <c r="X62" s="16">
        <v>44013</v>
      </c>
      <c r="Y62" s="17">
        <f t="shared" si="6"/>
        <v>0</v>
      </c>
    </row>
    <row r="63" spans="7:25" ht="15.75" x14ac:dyDescent="0.25">
      <c r="G63" s="11">
        <v>2040</v>
      </c>
      <c r="H63" s="12">
        <v>1.9957309999999999E-2</v>
      </c>
      <c r="I63" s="13">
        <f t="shared" si="7"/>
        <v>1.6100053211247347</v>
      </c>
      <c r="J63" s="13">
        <f t="shared" si="8"/>
        <v>1.5902230845323895</v>
      </c>
      <c r="K63" s="13">
        <f t="shared" si="9"/>
        <v>1.5671907481627103</v>
      </c>
      <c r="L63" s="13"/>
      <c r="M63" s="12">
        <f t="shared" si="4"/>
        <v>0.6211159596052821</v>
      </c>
      <c r="N63" s="12">
        <f t="shared" si="5"/>
        <v>0.62884258801591564</v>
      </c>
      <c r="O63" s="12">
        <f t="shared" si="3"/>
        <v>0.63808442027388557</v>
      </c>
      <c r="X63" s="16">
        <v>44044</v>
      </c>
      <c r="Y63" s="17">
        <f t="shared" si="6"/>
        <v>0</v>
      </c>
    </row>
    <row r="64" spans="7:25" ht="15.75" x14ac:dyDescent="0.25">
      <c r="G64" s="11">
        <v>2041</v>
      </c>
      <c r="H64" s="12">
        <v>2.0030045000000003E-2</v>
      </c>
      <c r="I64" s="13">
        <f t="shared" si="7"/>
        <v>1.6422538001571025</v>
      </c>
      <c r="J64" s="13">
        <f t="shared" si="8"/>
        <v>1.6220753244756119</v>
      </c>
      <c r="K64" s="13">
        <f t="shared" si="9"/>
        <v>1.5985816493719929</v>
      </c>
      <c r="L64" s="13"/>
      <c r="M64" s="12">
        <f t="shared" si="4"/>
        <v>0.60891927904465026</v>
      </c>
      <c r="N64" s="12">
        <f t="shared" si="5"/>
        <v>0.61649418181198345</v>
      </c>
      <c r="O64" s="12">
        <f t="shared" si="3"/>
        <v>0.62555453479204692</v>
      </c>
      <c r="X64" s="16">
        <v>44075</v>
      </c>
      <c r="Y64" s="17">
        <f t="shared" si="6"/>
        <v>0</v>
      </c>
    </row>
    <row r="65" spans="7:25" ht="15.75" x14ac:dyDescent="0.25">
      <c r="G65" s="11">
        <v>2042</v>
      </c>
      <c r="H65" s="12">
        <v>2.013763E-2</v>
      </c>
      <c r="I65" s="13">
        <f t="shared" si="7"/>
        <v>1.6753248995507601</v>
      </c>
      <c r="J65" s="13">
        <f t="shared" si="8"/>
        <v>1.6547400771920318</v>
      </c>
      <c r="K65" s="13">
        <f t="shared" si="9"/>
        <v>1.6307732951518359</v>
      </c>
      <c r="L65" s="13"/>
      <c r="M65" s="12">
        <f t="shared" si="4"/>
        <v>0.59689914491699547</v>
      </c>
      <c r="N65" s="12">
        <f t="shared" si="5"/>
        <v>0.60432451826326949</v>
      </c>
      <c r="O65" s="12">
        <f t="shared" si="3"/>
        <v>0.61320601887026449</v>
      </c>
      <c r="X65" s="16">
        <v>44105</v>
      </c>
      <c r="Y65" s="17">
        <f t="shared" si="6"/>
        <v>0</v>
      </c>
    </row>
    <row r="66" spans="7:25" ht="15.75" x14ac:dyDescent="0.25">
      <c r="G66" s="11">
        <v>2043</v>
      </c>
      <c r="H66" s="12">
        <v>2.0286357499999998E-2</v>
      </c>
      <c r="I66" s="13">
        <f t="shared" si="7"/>
        <v>1.7093111393916987</v>
      </c>
      <c r="J66" s="13">
        <f t="shared" si="8"/>
        <v>1.6883087259675271</v>
      </c>
      <c r="K66" s="13">
        <f t="shared" si="9"/>
        <v>1.6638557452187392</v>
      </c>
      <c r="L66" s="13"/>
      <c r="M66" s="12">
        <f t="shared" si="4"/>
        <v>0.58503099696400218</v>
      </c>
      <c r="N66" s="12">
        <f t="shared" si="5"/>
        <v>0.59230873158398523</v>
      </c>
      <c r="O66" s="12">
        <f t="shared" si="3"/>
        <v>0.60101364128086399</v>
      </c>
      <c r="X66" s="16">
        <v>44136</v>
      </c>
      <c r="Y66" s="17">
        <f t="shared" si="6"/>
        <v>0</v>
      </c>
    </row>
    <row r="67" spans="7:25" ht="15.75" x14ac:dyDescent="0.25">
      <c r="G67" s="11">
        <v>2044</v>
      </c>
      <c r="H67" s="12">
        <v>2.0450785000000003E-2</v>
      </c>
      <c r="I67" s="13">
        <f t="shared" si="7"/>
        <v>1.7442678940015033</v>
      </c>
      <c r="J67" s="13">
        <f t="shared" si="8"/>
        <v>1.7228359647359128</v>
      </c>
      <c r="K67" s="13">
        <f t="shared" si="9"/>
        <v>1.6978829013352223</v>
      </c>
      <c r="L67" s="13"/>
      <c r="M67" s="12">
        <f t="shared" si="4"/>
        <v>0.57330643041643814</v>
      </c>
      <c r="N67" s="12">
        <f t="shared" si="5"/>
        <v>0.58043831245030131</v>
      </c>
      <c r="O67" s="12">
        <f t="shared" si="3"/>
        <v>0.58896876764210049</v>
      </c>
      <c r="X67" s="16">
        <v>44166</v>
      </c>
      <c r="Y67" s="17">
        <f t="shared" si="6"/>
        <v>0</v>
      </c>
    </row>
    <row r="68" spans="7:25" ht="15.75" x14ac:dyDescent="0.25">
      <c r="G68" s="11">
        <v>2045</v>
      </c>
      <c r="H68" s="12">
        <v>2.0595337499999998E-2</v>
      </c>
      <c r="I68" s="13">
        <f t="shared" si="7"/>
        <v>1.7801916799688786</v>
      </c>
      <c r="J68" s="13">
        <f t="shared" si="8"/>
        <v>1.7583183528867872</v>
      </c>
      <c r="K68" s="13">
        <f t="shared" si="9"/>
        <v>1.7328513727237007</v>
      </c>
      <c r="L68" s="13"/>
      <c r="M68" s="12">
        <f t="shared" si="4"/>
        <v>0.56173726192085227</v>
      </c>
      <c r="N68" s="12">
        <f t="shared" si="5"/>
        <v>0.56872522450682006</v>
      </c>
      <c r="O68" s="12">
        <f t="shared" si="3"/>
        <v>0.5770835374231762</v>
      </c>
      <c r="X68" s="16">
        <v>44197</v>
      </c>
      <c r="Y68" s="17">
        <f t="shared" si="6"/>
        <v>0</v>
      </c>
    </row>
    <row r="69" spans="7:25" ht="15.75" x14ac:dyDescent="0.25">
      <c r="G69" s="11">
        <v>2046</v>
      </c>
      <c r="H69" s="12">
        <v>2.0710587500000002E-2</v>
      </c>
      <c r="I69" s="13">
        <f t="shared" si="7"/>
        <v>1.817060495523646</v>
      </c>
      <c r="J69" s="13">
        <f t="shared" si="8"/>
        <v>1.7947341589871049</v>
      </c>
      <c r="K69" s="13">
        <f t="shared" si="9"/>
        <v>1.7687397427029901</v>
      </c>
      <c r="L69" s="13"/>
      <c r="M69" s="12">
        <f t="shared" si="4"/>
        <v>0.55033940942721171</v>
      </c>
      <c r="N69" s="12">
        <f t="shared" si="5"/>
        <v>0.55718558372141902</v>
      </c>
      <c r="O69" s="12">
        <f t="shared" si="3"/>
        <v>0.56537430344149942</v>
      </c>
      <c r="X69" s="16">
        <v>44228</v>
      </c>
      <c r="Y69" s="17">
        <f t="shared" si="6"/>
        <v>0</v>
      </c>
    </row>
    <row r="70" spans="7:25" ht="15.75" x14ac:dyDescent="0.25">
      <c r="G70" s="11">
        <v>2047</v>
      </c>
      <c r="H70" s="12">
        <v>2.0788512500000002E-2</v>
      </c>
      <c r="I70" s="13">
        <f t="shared" si="7"/>
        <v>1.8548344803480956</v>
      </c>
      <c r="J70" s="13">
        <f t="shared" si="8"/>
        <v>1.8320440124853854</v>
      </c>
      <c r="K70" s="13">
        <f t="shared" si="9"/>
        <v>1.8055092109534181</v>
      </c>
      <c r="L70" s="13"/>
      <c r="M70" s="12">
        <f t="shared" si="4"/>
        <v>0.53913166408914859</v>
      </c>
      <c r="N70" s="12">
        <f t="shared" si="5"/>
        <v>0.54583841500804409</v>
      </c>
      <c r="O70" s="12">
        <f t="shared" si="3"/>
        <v>0.55386037021209078</v>
      </c>
      <c r="X70" s="16">
        <v>44256</v>
      </c>
      <c r="Y70" s="17">
        <f t="shared" si="6"/>
        <v>0</v>
      </c>
    </row>
    <row r="71" spans="7:25" ht="15.75" x14ac:dyDescent="0.25">
      <c r="G71" s="11">
        <v>2048</v>
      </c>
      <c r="H71" s="12">
        <v>2.0788512500000002E-2</v>
      </c>
      <c r="I71" s="13">
        <f t="shared" si="7"/>
        <v>1.8933937301282431</v>
      </c>
      <c r="J71" s="13">
        <f t="shared" si="8"/>
        <v>1.8701294823394881</v>
      </c>
      <c r="K71" s="13">
        <f t="shared" si="9"/>
        <v>1.8430430617541884</v>
      </c>
      <c r="L71" s="13"/>
      <c r="M71" s="12">
        <f t="shared" si="4"/>
        <v>0.52815216618060112</v>
      </c>
      <c r="N71" s="12">
        <f t="shared" si="5"/>
        <v>0.53472233310231732</v>
      </c>
      <c r="O71" s="12">
        <f t="shared" si="3"/>
        <v>0.54258091997493041</v>
      </c>
      <c r="X71" s="16">
        <v>44287</v>
      </c>
      <c r="Y71" s="17">
        <f t="shared" si="6"/>
        <v>0</v>
      </c>
    </row>
    <row r="72" spans="7:25" ht="15.75" x14ac:dyDescent="0.25">
      <c r="G72" s="11">
        <v>2049</v>
      </c>
      <c r="H72" s="12">
        <v>2.0788512500000002E-2</v>
      </c>
      <c r="I72" s="13">
        <f t="shared" si="7"/>
        <v>1.9327545693544357</v>
      </c>
      <c r="J72" s="13">
        <f t="shared" si="8"/>
        <v>1.9090066924597211</v>
      </c>
      <c r="K72" s="13">
        <f t="shared" si="9"/>
        <v>1.8813571854815037</v>
      </c>
      <c r="L72" s="13"/>
      <c r="M72" s="12">
        <f t="shared" si="4"/>
        <v>0.51739626740813371</v>
      </c>
      <c r="N72" s="12">
        <f t="shared" si="5"/>
        <v>0.52383263188643814</v>
      </c>
      <c r="O72" s="12">
        <f t="shared" ref="O72:O74" si="10">K$41/K72</f>
        <v>0.5315311774484045</v>
      </c>
      <c r="X72" s="16">
        <v>44317</v>
      </c>
      <c r="Y72" s="17">
        <f t="shared" si="6"/>
        <v>0</v>
      </c>
    </row>
    <row r="73" spans="7:25" ht="15.75" x14ac:dyDescent="0.25">
      <c r="G73" s="11">
        <v>2050</v>
      </c>
      <c r="H73" s="12">
        <v>2.0788512500000002E-2</v>
      </c>
      <c r="I73" s="13">
        <f t="shared" si="7"/>
        <v>1.9729336618788926</v>
      </c>
      <c r="J73" s="13">
        <f t="shared" si="8"/>
        <v>1.9486921019485037</v>
      </c>
      <c r="K73" s="13">
        <f t="shared" si="9"/>
        <v>1.9204678028488507</v>
      </c>
      <c r="L73" s="13"/>
      <c r="M73" s="12">
        <f>I$39/I73</f>
        <v>0.50685941414151026</v>
      </c>
      <c r="N73" s="12">
        <f t="shared" ref="N73:N81" si="11">J$40/J73</f>
        <v>0.51316470108340695</v>
      </c>
      <c r="O73" s="12">
        <f t="shared" si="10"/>
        <v>0.52070646460023184</v>
      </c>
      <c r="X73" s="16">
        <v>44348</v>
      </c>
      <c r="Y73" s="17">
        <f t="shared" ref="Y73:Y136" si="12">VLOOKUP(YEAR(X73),$G$8:$M$73,6,FALSE)</f>
        <v>0</v>
      </c>
    </row>
    <row r="74" spans="7:25" ht="15.75" x14ac:dyDescent="0.25">
      <c r="G74" s="11">
        <v>2051</v>
      </c>
      <c r="H74" s="12">
        <v>2.0788512499999998E-2</v>
      </c>
      <c r="I74" s="13">
        <f t="shared" ref="I74:I83" si="13">I73*(1+H74)</f>
        <v>2.0139480179705327</v>
      </c>
      <c r="J74" s="13">
        <f t="shared" ref="J74:J83" si="14">J73*(1+H74)</f>
        <v>1.9892025120685115</v>
      </c>
      <c r="K74" s="13">
        <f t="shared" ref="K74:K83" si="15">K73*(1+H74)</f>
        <v>1.9603914717742215</v>
      </c>
      <c r="L74" s="13"/>
      <c r="M74" s="12">
        <f t="shared" ref="M74:M82" si="16">I$39/I74</f>
        <v>0.49653714548586309</v>
      </c>
      <c r="N74" s="12">
        <f t="shared" si="11"/>
        <v>0.50271402430521273</v>
      </c>
      <c r="O74" s="12">
        <f t="shared" ref="O74:O83" si="17">K$41/K74</f>
        <v>0.51010219866696616</v>
      </c>
      <c r="X74" s="16">
        <v>44378</v>
      </c>
      <c r="Y74" s="17">
        <f t="shared" si="12"/>
        <v>0</v>
      </c>
    </row>
    <row r="75" spans="7:25" ht="15.75" x14ac:dyDescent="0.25">
      <c r="G75" s="11">
        <v>2052</v>
      </c>
      <c r="H75" s="12">
        <v>2.0788512499999998E-2</v>
      </c>
      <c r="I75" s="13">
        <f t="shared" si="13"/>
        <v>2.0558150015164633</v>
      </c>
      <c r="J75" s="13">
        <f t="shared" si="14"/>
        <v>2.0305550733556794</v>
      </c>
      <c r="K75" s="13">
        <f t="shared" si="15"/>
        <v>2.0011450943900932</v>
      </c>
      <c r="L75" s="13"/>
      <c r="M75" s="12">
        <f t="shared" si="16"/>
        <v>0.48642509139312351</v>
      </c>
      <c r="N75" s="12">
        <f t="shared" ref="N75:N84" si="18">J$40/J75</f>
        <v>0.49247617714076963</v>
      </c>
      <c r="O75" s="12">
        <f t="shared" si="17"/>
        <v>0.49971389021383222</v>
      </c>
      <c r="X75" s="16">
        <v>44409</v>
      </c>
      <c r="Y75" s="17">
        <f t="shared" si="12"/>
        <v>0</v>
      </c>
    </row>
    <row r="76" spans="7:25" ht="15.75" x14ac:dyDescent="0.25">
      <c r="G76" s="11">
        <v>2053</v>
      </c>
      <c r="H76" s="12">
        <v>2.0788512499999998E-2</v>
      </c>
      <c r="I76" s="13">
        <f t="shared" si="13"/>
        <v>2.0985523373731758</v>
      </c>
      <c r="J76" s="13">
        <f t="shared" si="14"/>
        <v>2.0727672928800724</v>
      </c>
      <c r="K76" s="13">
        <f t="shared" si="15"/>
        <v>2.0427459241991355</v>
      </c>
      <c r="L76" s="13"/>
      <c r="M76" s="12">
        <f t="shared" si="16"/>
        <v>0.47651897081191291</v>
      </c>
      <c r="N76" s="12">
        <f t="shared" si="18"/>
        <v>0.48244682528279292</v>
      </c>
      <c r="O76" s="12">
        <f t="shared" si="17"/>
        <v>0.48953714123407344</v>
      </c>
      <c r="X76" s="16">
        <v>44440</v>
      </c>
      <c r="Y76" s="17">
        <f t="shared" si="12"/>
        <v>0</v>
      </c>
    </row>
    <row r="77" spans="7:25" ht="15.75" x14ac:dyDescent="0.25">
      <c r="G77" s="11">
        <v>2054</v>
      </c>
      <c r="H77" s="12">
        <v>2.0788512499999998E-2</v>
      </c>
      <c r="I77" s="13">
        <f t="shared" si="13"/>
        <v>2.1421781188705622</v>
      </c>
      <c r="J77" s="13">
        <f t="shared" si="14"/>
        <v>2.1158570416577009</v>
      </c>
      <c r="K77" s="13">
        <f t="shared" si="15"/>
        <v>2.0852115733786731</v>
      </c>
      <c r="L77" s="13"/>
      <c r="M77" s="12">
        <f t="shared" si="16"/>
        <v>0.46681458987511182</v>
      </c>
      <c r="N77" s="12">
        <f t="shared" si="18"/>
        <v>0.47262172269282171</v>
      </c>
      <c r="O77" s="12">
        <f t="shared" si="17"/>
        <v>0.47956764328700596</v>
      </c>
      <c r="X77" s="16">
        <v>44470</v>
      </c>
      <c r="Y77" s="17">
        <f t="shared" si="12"/>
        <v>0</v>
      </c>
    </row>
    <row r="78" spans="7:25" ht="15.75" x14ac:dyDescent="0.25">
      <c r="G78" s="11">
        <v>2055</v>
      </c>
      <c r="H78" s="12">
        <v>2.0788512499999998E-2</v>
      </c>
      <c r="I78" s="13">
        <f t="shared" si="13"/>
        <v>2.1867108154719292</v>
      </c>
      <c r="J78" s="13">
        <f t="shared" si="14"/>
        <v>2.159842562216415</v>
      </c>
      <c r="K78" s="13">
        <f t="shared" si="15"/>
        <v>2.1285600202370003</v>
      </c>
      <c r="L78" s="13"/>
      <c r="M78" s="12">
        <f t="shared" si="16"/>
        <v>0.457307840124339</v>
      </c>
      <c r="N78" s="12">
        <f t="shared" si="18"/>
        <v>0.46299670980361046</v>
      </c>
      <c r="O78" s="12">
        <f t="shared" si="17"/>
        <v>0.46980117567399249</v>
      </c>
      <c r="X78" s="16">
        <v>44501</v>
      </c>
      <c r="Y78" s="17">
        <f t="shared" si="12"/>
        <v>0</v>
      </c>
    </row>
    <row r="79" spans="7:25" ht="15.75" x14ac:dyDescent="0.25">
      <c r="G79" s="11">
        <v>2056</v>
      </c>
      <c r="H79" s="12">
        <v>2.0788512499999998E-2</v>
      </c>
      <c r="I79" s="13">
        <f t="shared" si="13"/>
        <v>2.2321692805932525</v>
      </c>
      <c r="J79" s="13">
        <f t="shared" si="14"/>
        <v>2.2047424763190828</v>
      </c>
      <c r="K79" s="13">
        <f t="shared" si="15"/>
        <v>2.1728096168246975</v>
      </c>
      <c r="L79" s="13"/>
      <c r="M79" s="12">
        <f t="shared" si="16"/>
        <v>0.44799469677058995</v>
      </c>
      <c r="N79" s="12">
        <f t="shared" si="18"/>
        <v>0.45356771175813021</v>
      </c>
      <c r="O79" s="12">
        <f t="shared" si="17"/>
        <v>0.46023360365156191</v>
      </c>
      <c r="X79" s="16">
        <v>44531</v>
      </c>
      <c r="Y79" s="17">
        <f t="shared" si="12"/>
        <v>0</v>
      </c>
    </row>
    <row r="80" spans="7:25" ht="15.75" x14ac:dyDescent="0.25">
      <c r="G80" s="11">
        <v>2057</v>
      </c>
      <c r="H80" s="12">
        <v>2.0788512499999998E-2</v>
      </c>
      <c r="I80" s="13">
        <f t="shared" si="13"/>
        <v>2.2785727595849812</v>
      </c>
      <c r="J80" s="13">
        <f t="shared" si="14"/>
        <v>2.2505757928473229</v>
      </c>
      <c r="K80" s="13">
        <f t="shared" si="15"/>
        <v>2.2179790967041781</v>
      </c>
      <c r="L80" s="13"/>
      <c r="M80" s="12">
        <f t="shared" si="16"/>
        <v>0.43887121699029696</v>
      </c>
      <c r="N80" s="12">
        <f t="shared" si="18"/>
        <v>0.44433073668443174</v>
      </c>
      <c r="O80" s="12">
        <f t="shared" si="17"/>
        <v>0.45086087668091962</v>
      </c>
      <c r="X80" s="16">
        <v>44562</v>
      </c>
      <c r="Y80" s="17">
        <f t="shared" si="12"/>
        <v>0</v>
      </c>
    </row>
    <row r="81" spans="7:25" ht="15.75" x14ac:dyDescent="0.25">
      <c r="G81" s="11">
        <v>2058</v>
      </c>
      <c r="H81" s="12">
        <v>2.0788512499999998E-2</v>
      </c>
      <c r="I81" s="13">
        <f t="shared" si="13"/>
        <v>2.3259408978797733</v>
      </c>
      <c r="J81" s="13">
        <f t="shared" si="14"/>
        <v>2.2973619158491267</v>
      </c>
      <c r="K81" s="13">
        <f t="shared" si="15"/>
        <v>2.2640875828807516</v>
      </c>
      <c r="L81" s="13"/>
      <c r="M81" s="12">
        <f t="shared" si="16"/>
        <v>0.42993353825609093</v>
      </c>
      <c r="N81" s="12">
        <f t="shared" si="18"/>
        <v>0.43528187400564206</v>
      </c>
      <c r="O81" s="12">
        <f t="shared" si="17"/>
        <v>0.44167902671310638</v>
      </c>
      <c r="X81" s="16">
        <v>44593</v>
      </c>
      <c r="Y81" s="17">
        <f t="shared" si="12"/>
        <v>0</v>
      </c>
    </row>
    <row r="82" spans="7:25" ht="15.75" x14ac:dyDescent="0.25">
      <c r="G82" s="11">
        <v>2059</v>
      </c>
      <c r="H82" s="12">
        <v>2.0788512499999998E-2</v>
      </c>
      <c r="I82" s="13">
        <f t="shared" si="13"/>
        <v>2.3742937493096083</v>
      </c>
      <c r="J82" s="13">
        <f t="shared" si="14"/>
        <v>2.3451206527537805</v>
      </c>
      <c r="K82" s="13">
        <f t="shared" si="15"/>
        <v>2.3111545958985631</v>
      </c>
      <c r="L82" s="13"/>
      <c r="M82" s="12">
        <f t="shared" si="16"/>
        <v>0.4211778767015571</v>
      </c>
      <c r="N82" s="12">
        <f t="shared" si="18"/>
        <v>0.42641729278437779</v>
      </c>
      <c r="O82" s="12">
        <f t="shared" si="17"/>
        <v>0.43268416650908026</v>
      </c>
      <c r="X82" s="16">
        <v>44621</v>
      </c>
      <c r="Y82" s="17">
        <f t="shared" si="12"/>
        <v>0</v>
      </c>
    </row>
    <row r="83" spans="7:25" ht="15.75" x14ac:dyDescent="0.25">
      <c r="G83" s="11">
        <v>2060</v>
      </c>
      <c r="H83" s="12">
        <v>2.0788512499999998E-2</v>
      </c>
      <c r="I83" s="13">
        <f t="shared" si="13"/>
        <v>2.423651784595803</v>
      </c>
      <c r="J83" s="13">
        <f t="shared" si="14"/>
        <v>2.3938722227575608</v>
      </c>
      <c r="K83" s="13">
        <f t="shared" si="15"/>
        <v>2.3592000621048328</v>
      </c>
      <c r="L83" s="13"/>
      <c r="M83" s="12">
        <f>I$39/I83</f>
        <v>0.41260052551929272</v>
      </c>
      <c r="N83" s="12">
        <f t="shared" si="18"/>
        <v>0.4177332401008752</v>
      </c>
      <c r="O83" s="12">
        <f t="shared" si="17"/>
        <v>0.42387248799401067</v>
      </c>
      <c r="X83" s="16">
        <v>44652</v>
      </c>
      <c r="Y83" s="17">
        <f t="shared" si="12"/>
        <v>0</v>
      </c>
    </row>
    <row r="84" spans="7:25" ht="15.75" x14ac:dyDescent="0.25">
      <c r="G84" s="11">
        <v>2061</v>
      </c>
      <c r="H84" s="12">
        <v>2.0788512499999998E-2</v>
      </c>
      <c r="I84" s="13">
        <f t="shared" ref="I84:I91" si="19">I83*(1+H84)</f>
        <v>2.4740359000155201</v>
      </c>
      <c r="J84" s="13">
        <f t="shared" ref="J84:J91" si="20">J83*(1+H84)</f>
        <v>2.4436372653837592</v>
      </c>
      <c r="K84" s="13">
        <f t="shared" ref="K84:K91" si="21">K83*(1+H84)</f>
        <v>2.4082443220859</v>
      </c>
      <c r="L84" s="13"/>
      <c r="M84" s="12">
        <f t="shared" ref="M84:M91" si="22">I$39/I84</f>
        <v>0.40419785339158854</v>
      </c>
      <c r="N84" s="12">
        <f t="shared" si="18"/>
        <v>0.40922603946414926</v>
      </c>
      <c r="O84" s="12">
        <f t="shared" ref="O84:O91" si="23">K$41/K84</f>
        <v>0.41524026064508701</v>
      </c>
      <c r="X84" s="16">
        <v>44682</v>
      </c>
      <c r="Y84" s="17">
        <f t="shared" si="12"/>
        <v>0</v>
      </c>
    </row>
    <row r="85" spans="7:25" ht="15.75" x14ac:dyDescent="0.25">
      <c r="G85" s="11">
        <v>2062</v>
      </c>
      <c r="H85" s="12">
        <v>2.0788512499999998E-2</v>
      </c>
      <c r="I85" s="13">
        <f t="shared" si="19"/>
        <v>2.5254674262484413</v>
      </c>
      <c r="J85" s="13">
        <f t="shared" si="20"/>
        <v>2.4944368492206554</v>
      </c>
      <c r="K85" s="13">
        <f t="shared" si="21"/>
        <v>2.4583081392786368</v>
      </c>
      <c r="L85" s="13"/>
      <c r="M85" s="12">
        <f t="shared" si="22"/>
        <v>0.39596630295306989</v>
      </c>
      <c r="N85" s="12">
        <f t="shared" ref="N85:N91" si="24">J$40/J85</f>
        <v>0.40089208925550995</v>
      </c>
      <c r="O85" s="12">
        <f t="shared" si="23"/>
        <v>0.40678382991216022</v>
      </c>
      <c r="X85" s="16">
        <v>44713</v>
      </c>
      <c r="Y85" s="17">
        <f t="shared" si="12"/>
        <v>0</v>
      </c>
    </row>
    <row r="86" spans="7:25" ht="15.75" x14ac:dyDescent="0.25">
      <c r="G86" s="11">
        <v>2063</v>
      </c>
      <c r="H86" s="12">
        <v>2.0788512499999998E-2</v>
      </c>
      <c r="I86" s="13">
        <f t="shared" si="19"/>
        <v>2.5779681374073498</v>
      </c>
      <c r="J86" s="13">
        <f t="shared" si="20"/>
        <v>2.5462924808411396</v>
      </c>
      <c r="K86" s="13">
        <f t="shared" si="21"/>
        <v>2.5094127087608826</v>
      </c>
      <c r="L86" s="13"/>
      <c r="M86" s="12">
        <f t="shared" si="22"/>
        <v>0.38790238928464615</v>
      </c>
      <c r="N86" s="12">
        <f t="shared" si="24"/>
        <v>0.39272786120377695</v>
      </c>
      <c r="O86" s="12">
        <f t="shared" si="23"/>
        <v>0.39849961567054781</v>
      </c>
      <c r="X86" s="16">
        <v>44743</v>
      </c>
      <c r="Y86" s="17">
        <f t="shared" si="12"/>
        <v>0</v>
      </c>
    </row>
    <row r="87" spans="7:25" ht="15.75" x14ac:dyDescent="0.25">
      <c r="G87" s="11">
        <v>2064</v>
      </c>
      <c r="H87" s="12">
        <v>2.0788512499999998E-2</v>
      </c>
      <c r="I87" s="13">
        <f t="shared" si="19"/>
        <v>2.6315602602564443</v>
      </c>
      <c r="J87" s="13">
        <f t="shared" si="20"/>
        <v>2.5992261139077617</v>
      </c>
      <c r="K87" s="13">
        <f t="shared" si="21"/>
        <v>2.5615796662246173</v>
      </c>
      <c r="L87" s="13"/>
      <c r="M87" s="12">
        <f t="shared" si="22"/>
        <v>0.38000269843813134</v>
      </c>
      <c r="N87" s="12">
        <f t="shared" si="24"/>
        <v>0.3847298988915463</v>
      </c>
      <c r="O87" s="12">
        <f t="shared" si="23"/>
        <v>0.39038411070534823</v>
      </c>
      <c r="X87" s="16">
        <v>44774</v>
      </c>
      <c r="Y87" s="17">
        <f t="shared" si="12"/>
        <v>0</v>
      </c>
    </row>
    <row r="88" spans="7:25" ht="15.75" x14ac:dyDescent="0.25">
      <c r="G88" s="11">
        <v>2065</v>
      </c>
      <c r="H88" s="12">
        <v>2.0788512499999901E-2</v>
      </c>
      <c r="I88" s="13">
        <f t="shared" si="19"/>
        <v>2.6862664836212882</v>
      </c>
      <c r="J88" s="13">
        <f t="shared" si="20"/>
        <v>2.653260158467059</v>
      </c>
      <c r="K88" s="13">
        <f t="shared" si="21"/>
        <v>2.614831097135673</v>
      </c>
      <c r="L88" s="13"/>
      <c r="M88" s="12">
        <f t="shared" si="22"/>
        <v>0.37226388599091076</v>
      </c>
      <c r="N88" s="12">
        <f t="shared" si="24"/>
        <v>0.37689481629187749</v>
      </c>
      <c r="O88" s="12">
        <f t="shared" si="23"/>
        <v>0.3824338792266222</v>
      </c>
      <c r="X88" s="16">
        <v>44805</v>
      </c>
      <c r="Y88" s="17">
        <f t="shared" si="12"/>
        <v>0</v>
      </c>
    </row>
    <row r="89" spans="7:25" ht="15.75" x14ac:dyDescent="0.25">
      <c r="G89" s="11">
        <v>2066</v>
      </c>
      <c r="H89" s="12">
        <v>2.0788512499999901E-2</v>
      </c>
      <c r="I89" s="13">
        <f t="shared" si="19"/>
        <v>2.7421099679943799</v>
      </c>
      <c r="J89" s="13">
        <f t="shared" si="20"/>
        <v>2.7084174904371028</v>
      </c>
      <c r="K89" s="13">
        <f t="shared" si="21"/>
        <v>2.6691895460838659</v>
      </c>
      <c r="L89" s="13"/>
      <c r="M89" s="12">
        <f t="shared" si="22"/>
        <v>0.36468267563004225</v>
      </c>
      <c r="N89" s="12">
        <f t="shared" si="24"/>
        <v>0.36921929633478079</v>
      </c>
      <c r="O89" s="12">
        <f t="shared" si="23"/>
        <v>0.37464555541481204</v>
      </c>
      <c r="X89" s="16">
        <v>44835</v>
      </c>
      <c r="Y89" s="17">
        <f t="shared" si="12"/>
        <v>0</v>
      </c>
    </row>
    <row r="90" spans="7:25" ht="15.75" x14ac:dyDescent="0.25">
      <c r="G90" s="11">
        <v>2067</v>
      </c>
      <c r="H90" s="12">
        <v>2.0788512499999901E-2</v>
      </c>
      <c r="I90" s="13">
        <f t="shared" si="19"/>
        <v>2.799114355340405</v>
      </c>
      <c r="J90" s="13">
        <f t="shared" si="20"/>
        <v>2.7647214612922726</v>
      </c>
      <c r="K90" s="13">
        <f t="shared" si="21"/>
        <v>2.7246780263274992</v>
      </c>
      <c r="L90" s="13"/>
      <c r="M90" s="12">
        <f t="shared" si="22"/>
        <v>0.35725585776519242</v>
      </c>
      <c r="N90" s="12">
        <f t="shared" si="24"/>
        <v>0.36170008950289873</v>
      </c>
      <c r="O90" s="12">
        <f t="shared" si="23"/>
        <v>0.36701584199578474</v>
      </c>
      <c r="X90" s="16">
        <v>44866</v>
      </c>
      <c r="Y90" s="17">
        <f t="shared" si="12"/>
        <v>0</v>
      </c>
    </row>
    <row r="91" spans="7:25" ht="15.75" x14ac:dyDescent="0.25">
      <c r="G91" s="11">
        <v>2068</v>
      </c>
      <c r="H91" s="12">
        <v>2.0788512499999901E-2</v>
      </c>
      <c r="I91" s="13">
        <f t="shared" si="19"/>
        <v>2.8573037791053277</v>
      </c>
      <c r="J91" s="13">
        <f t="shared" si="20"/>
        <v>2.8221959079493648</v>
      </c>
      <c r="K91" s="13">
        <f t="shared" si="21"/>
        <v>2.7813200295362832</v>
      </c>
      <c r="L91" s="13"/>
      <c r="M91" s="12">
        <f t="shared" si="22"/>
        <v>0.34998028816982057</v>
      </c>
      <c r="N91" s="12">
        <f t="shared" si="24"/>
        <v>0.35433401245578655</v>
      </c>
      <c r="O91" s="12">
        <f t="shared" si="23"/>
        <v>0.35954150884489383</v>
      </c>
      <c r="X91" s="16">
        <v>44896</v>
      </c>
      <c r="Y91" s="17">
        <f t="shared" si="12"/>
        <v>0</v>
      </c>
    </row>
    <row r="92" spans="7:25" x14ac:dyDescent="0.2">
      <c r="X92" s="16">
        <v>44927</v>
      </c>
      <c r="Y92" s="17">
        <f t="shared" si="12"/>
        <v>0</v>
      </c>
    </row>
    <row r="93" spans="7:25" x14ac:dyDescent="0.2">
      <c r="X93" s="16">
        <v>44958</v>
      </c>
      <c r="Y93" s="17">
        <f t="shared" si="12"/>
        <v>0</v>
      </c>
    </row>
    <row r="94" spans="7:25" x14ac:dyDescent="0.2">
      <c r="X94" s="16">
        <v>44986</v>
      </c>
      <c r="Y94" s="17">
        <f t="shared" si="12"/>
        <v>0</v>
      </c>
    </row>
    <row r="95" spans="7:25" x14ac:dyDescent="0.2">
      <c r="X95" s="16">
        <v>45017</v>
      </c>
      <c r="Y95" s="17">
        <f t="shared" si="12"/>
        <v>0</v>
      </c>
    </row>
    <row r="96" spans="7:25" x14ac:dyDescent="0.2">
      <c r="X96" s="16">
        <v>45047</v>
      </c>
      <c r="Y96" s="17">
        <f t="shared" si="12"/>
        <v>0</v>
      </c>
    </row>
    <row r="97" spans="24:25" x14ac:dyDescent="0.2">
      <c r="X97" s="16">
        <v>45078</v>
      </c>
      <c r="Y97" s="17">
        <f t="shared" si="12"/>
        <v>0</v>
      </c>
    </row>
    <row r="98" spans="24:25" x14ac:dyDescent="0.2">
      <c r="X98" s="16">
        <v>45108</v>
      </c>
      <c r="Y98" s="17">
        <f t="shared" si="12"/>
        <v>0</v>
      </c>
    </row>
    <row r="99" spans="24:25" x14ac:dyDescent="0.2">
      <c r="X99" s="16">
        <v>45139</v>
      </c>
      <c r="Y99" s="17">
        <f t="shared" si="12"/>
        <v>0</v>
      </c>
    </row>
    <row r="100" spans="24:25" x14ac:dyDescent="0.2">
      <c r="X100" s="16">
        <v>45170</v>
      </c>
      <c r="Y100" s="17">
        <f t="shared" si="12"/>
        <v>0</v>
      </c>
    </row>
    <row r="101" spans="24:25" x14ac:dyDescent="0.2">
      <c r="X101" s="16">
        <v>45200</v>
      </c>
      <c r="Y101" s="17">
        <f t="shared" si="12"/>
        <v>0</v>
      </c>
    </row>
    <row r="102" spans="24:25" x14ac:dyDescent="0.2">
      <c r="X102" s="16">
        <v>45231</v>
      </c>
      <c r="Y102" s="17">
        <f t="shared" si="12"/>
        <v>0</v>
      </c>
    </row>
    <row r="103" spans="24:25" x14ac:dyDescent="0.2">
      <c r="X103" s="16">
        <v>45261</v>
      </c>
      <c r="Y103" s="17">
        <f t="shared" si="12"/>
        <v>0</v>
      </c>
    </row>
    <row r="104" spans="24:25" x14ac:dyDescent="0.2">
      <c r="X104" s="16">
        <v>45292</v>
      </c>
      <c r="Y104" s="17">
        <f t="shared" si="12"/>
        <v>0</v>
      </c>
    </row>
    <row r="105" spans="24:25" x14ac:dyDescent="0.2">
      <c r="X105" s="16">
        <v>45323</v>
      </c>
      <c r="Y105" s="17">
        <f t="shared" si="12"/>
        <v>0</v>
      </c>
    </row>
    <row r="106" spans="24:25" x14ac:dyDescent="0.2">
      <c r="X106" s="16">
        <v>45352</v>
      </c>
      <c r="Y106" s="17">
        <f t="shared" si="12"/>
        <v>0</v>
      </c>
    </row>
    <row r="107" spans="24:25" x14ac:dyDescent="0.2">
      <c r="X107" s="16">
        <v>45383</v>
      </c>
      <c r="Y107" s="17">
        <f t="shared" si="12"/>
        <v>0</v>
      </c>
    </row>
    <row r="108" spans="24:25" x14ac:dyDescent="0.2">
      <c r="X108" s="16">
        <v>45413</v>
      </c>
      <c r="Y108" s="17">
        <f t="shared" si="12"/>
        <v>0</v>
      </c>
    </row>
    <row r="109" spans="24:25" x14ac:dyDescent="0.2">
      <c r="X109" s="16">
        <v>45444</v>
      </c>
      <c r="Y109" s="17">
        <f t="shared" si="12"/>
        <v>0</v>
      </c>
    </row>
    <row r="110" spans="24:25" x14ac:dyDescent="0.2">
      <c r="X110" s="16">
        <v>45474</v>
      </c>
      <c r="Y110" s="17">
        <f t="shared" si="12"/>
        <v>0</v>
      </c>
    </row>
    <row r="111" spans="24:25" x14ac:dyDescent="0.2">
      <c r="X111" s="16">
        <v>45505</v>
      </c>
      <c r="Y111" s="17">
        <f t="shared" si="12"/>
        <v>0</v>
      </c>
    </row>
    <row r="112" spans="24:25" x14ac:dyDescent="0.2">
      <c r="X112" s="16">
        <v>45536</v>
      </c>
      <c r="Y112" s="17">
        <f t="shared" si="12"/>
        <v>0</v>
      </c>
    </row>
    <row r="113" spans="24:25" x14ac:dyDescent="0.2">
      <c r="X113" s="16">
        <v>45566</v>
      </c>
      <c r="Y113" s="17">
        <f t="shared" si="12"/>
        <v>0</v>
      </c>
    </row>
    <row r="114" spans="24:25" x14ac:dyDescent="0.2">
      <c r="X114" s="16">
        <v>45597</v>
      </c>
      <c r="Y114" s="17">
        <f t="shared" si="12"/>
        <v>0</v>
      </c>
    </row>
    <row r="115" spans="24:25" x14ac:dyDescent="0.2">
      <c r="X115" s="16">
        <v>45627</v>
      </c>
      <c r="Y115" s="17">
        <f t="shared" si="12"/>
        <v>0</v>
      </c>
    </row>
    <row r="116" spans="24:25" x14ac:dyDescent="0.2">
      <c r="X116" s="16">
        <v>45658</v>
      </c>
      <c r="Y116" s="17">
        <f t="shared" si="12"/>
        <v>0</v>
      </c>
    </row>
    <row r="117" spans="24:25" x14ac:dyDescent="0.2">
      <c r="X117" s="16">
        <v>45689</v>
      </c>
      <c r="Y117" s="17">
        <f t="shared" si="12"/>
        <v>0</v>
      </c>
    </row>
    <row r="118" spans="24:25" x14ac:dyDescent="0.2">
      <c r="X118" s="16">
        <v>45717</v>
      </c>
      <c r="Y118" s="17">
        <f t="shared" si="12"/>
        <v>0</v>
      </c>
    </row>
    <row r="119" spans="24:25" x14ac:dyDescent="0.2">
      <c r="X119" s="16">
        <v>45748</v>
      </c>
      <c r="Y119" s="17">
        <f t="shared" si="12"/>
        <v>0</v>
      </c>
    </row>
    <row r="120" spans="24:25" x14ac:dyDescent="0.2">
      <c r="X120" s="16">
        <v>45778</v>
      </c>
      <c r="Y120" s="17">
        <f t="shared" si="12"/>
        <v>0</v>
      </c>
    </row>
    <row r="121" spans="24:25" x14ac:dyDescent="0.2">
      <c r="X121" s="16">
        <v>45809</v>
      </c>
      <c r="Y121" s="17">
        <f t="shared" si="12"/>
        <v>0</v>
      </c>
    </row>
    <row r="122" spans="24:25" x14ac:dyDescent="0.2">
      <c r="X122" s="16">
        <v>45839</v>
      </c>
      <c r="Y122" s="17">
        <f t="shared" si="12"/>
        <v>0</v>
      </c>
    </row>
    <row r="123" spans="24:25" x14ac:dyDescent="0.2">
      <c r="X123" s="16">
        <v>45870</v>
      </c>
      <c r="Y123" s="17">
        <f t="shared" si="12"/>
        <v>0</v>
      </c>
    </row>
    <row r="124" spans="24:25" x14ac:dyDescent="0.2">
      <c r="X124" s="16">
        <v>45901</v>
      </c>
      <c r="Y124" s="17">
        <f t="shared" si="12"/>
        <v>0</v>
      </c>
    </row>
    <row r="125" spans="24:25" x14ac:dyDescent="0.2">
      <c r="X125" s="16">
        <v>45931</v>
      </c>
      <c r="Y125" s="17">
        <f t="shared" si="12"/>
        <v>0</v>
      </c>
    </row>
    <row r="126" spans="24:25" x14ac:dyDescent="0.2">
      <c r="X126" s="16">
        <v>45962</v>
      </c>
      <c r="Y126" s="17">
        <f t="shared" si="12"/>
        <v>0</v>
      </c>
    </row>
    <row r="127" spans="24:25" x14ac:dyDescent="0.2">
      <c r="X127" s="16">
        <v>45992</v>
      </c>
      <c r="Y127" s="17">
        <f t="shared" si="12"/>
        <v>0</v>
      </c>
    </row>
    <row r="128" spans="24:25" x14ac:dyDescent="0.2">
      <c r="X128" s="16">
        <v>46023</v>
      </c>
      <c r="Y128" s="17">
        <f t="shared" si="12"/>
        <v>0</v>
      </c>
    </row>
    <row r="129" spans="24:25" x14ac:dyDescent="0.2">
      <c r="X129" s="16">
        <v>46054</v>
      </c>
      <c r="Y129" s="17">
        <f t="shared" si="12"/>
        <v>0</v>
      </c>
    </row>
    <row r="130" spans="24:25" x14ac:dyDescent="0.2">
      <c r="X130" s="16">
        <v>46082</v>
      </c>
      <c r="Y130" s="17">
        <f t="shared" si="12"/>
        <v>0</v>
      </c>
    </row>
    <row r="131" spans="24:25" x14ac:dyDescent="0.2">
      <c r="X131" s="16">
        <v>46113</v>
      </c>
      <c r="Y131" s="17">
        <f t="shared" si="12"/>
        <v>0</v>
      </c>
    </row>
    <row r="132" spans="24:25" x14ac:dyDescent="0.2">
      <c r="X132" s="16">
        <v>46143</v>
      </c>
      <c r="Y132" s="17">
        <f t="shared" si="12"/>
        <v>0</v>
      </c>
    </row>
    <row r="133" spans="24:25" x14ac:dyDescent="0.2">
      <c r="X133" s="16">
        <v>46174</v>
      </c>
      <c r="Y133" s="17">
        <f t="shared" si="12"/>
        <v>0</v>
      </c>
    </row>
    <row r="134" spans="24:25" x14ac:dyDescent="0.2">
      <c r="X134" s="16">
        <v>46204</v>
      </c>
      <c r="Y134" s="17">
        <f t="shared" si="12"/>
        <v>0</v>
      </c>
    </row>
    <row r="135" spans="24:25" x14ac:dyDescent="0.2">
      <c r="X135" s="16">
        <v>46235</v>
      </c>
      <c r="Y135" s="17">
        <f t="shared" si="12"/>
        <v>0</v>
      </c>
    </row>
    <row r="136" spans="24:25" x14ac:dyDescent="0.2">
      <c r="X136" s="16">
        <v>46266</v>
      </c>
      <c r="Y136" s="17">
        <f t="shared" si="12"/>
        <v>0</v>
      </c>
    </row>
    <row r="137" spans="24:25" x14ac:dyDescent="0.2">
      <c r="X137" s="16">
        <v>46296</v>
      </c>
      <c r="Y137" s="17">
        <f t="shared" ref="Y137:Y200" si="25">VLOOKUP(YEAR(X137),$G$8:$M$73,6,FALSE)</f>
        <v>0</v>
      </c>
    </row>
    <row r="138" spans="24:25" x14ac:dyDescent="0.2">
      <c r="X138" s="16">
        <v>46327</v>
      </c>
      <c r="Y138" s="17">
        <f t="shared" si="25"/>
        <v>0</v>
      </c>
    </row>
    <row r="139" spans="24:25" x14ac:dyDescent="0.2">
      <c r="X139" s="16">
        <v>46357</v>
      </c>
      <c r="Y139" s="17">
        <f t="shared" si="25"/>
        <v>0</v>
      </c>
    </row>
    <row r="140" spans="24:25" x14ac:dyDescent="0.2">
      <c r="X140" s="16">
        <v>46388</v>
      </c>
      <c r="Y140" s="17">
        <f t="shared" si="25"/>
        <v>0</v>
      </c>
    </row>
    <row r="141" spans="24:25" x14ac:dyDescent="0.2">
      <c r="X141" s="16">
        <v>46419</v>
      </c>
      <c r="Y141" s="17">
        <f t="shared" si="25"/>
        <v>0</v>
      </c>
    </row>
    <row r="142" spans="24:25" x14ac:dyDescent="0.2">
      <c r="X142" s="16">
        <v>46447</v>
      </c>
      <c r="Y142" s="17">
        <f t="shared" si="25"/>
        <v>0</v>
      </c>
    </row>
    <row r="143" spans="24:25" x14ac:dyDescent="0.2">
      <c r="X143" s="16">
        <v>46478</v>
      </c>
      <c r="Y143" s="17">
        <f t="shared" si="25"/>
        <v>0</v>
      </c>
    </row>
    <row r="144" spans="24:25" x14ac:dyDescent="0.2">
      <c r="X144" s="16">
        <v>46508</v>
      </c>
      <c r="Y144" s="17">
        <f t="shared" si="25"/>
        <v>0</v>
      </c>
    </row>
    <row r="145" spans="24:25" x14ac:dyDescent="0.2">
      <c r="X145" s="16">
        <v>46539</v>
      </c>
      <c r="Y145" s="17">
        <f t="shared" si="25"/>
        <v>0</v>
      </c>
    </row>
    <row r="146" spans="24:25" x14ac:dyDescent="0.2">
      <c r="X146" s="16">
        <v>46569</v>
      </c>
      <c r="Y146" s="17">
        <f t="shared" si="25"/>
        <v>0</v>
      </c>
    </row>
    <row r="147" spans="24:25" x14ac:dyDescent="0.2">
      <c r="X147" s="16">
        <v>46600</v>
      </c>
      <c r="Y147" s="17">
        <f t="shared" si="25"/>
        <v>0</v>
      </c>
    </row>
    <row r="148" spans="24:25" x14ac:dyDescent="0.2">
      <c r="X148" s="16">
        <v>46631</v>
      </c>
      <c r="Y148" s="17">
        <f t="shared" si="25"/>
        <v>0</v>
      </c>
    </row>
    <row r="149" spans="24:25" x14ac:dyDescent="0.2">
      <c r="X149" s="16">
        <v>46661</v>
      </c>
      <c r="Y149" s="17">
        <f t="shared" si="25"/>
        <v>0</v>
      </c>
    </row>
    <row r="150" spans="24:25" x14ac:dyDescent="0.2">
      <c r="X150" s="16">
        <v>46692</v>
      </c>
      <c r="Y150" s="17">
        <f t="shared" si="25"/>
        <v>0</v>
      </c>
    </row>
    <row r="151" spans="24:25" x14ac:dyDescent="0.2">
      <c r="X151" s="16">
        <v>46722</v>
      </c>
      <c r="Y151" s="17">
        <f t="shared" si="25"/>
        <v>0</v>
      </c>
    </row>
    <row r="152" spans="24:25" x14ac:dyDescent="0.2">
      <c r="X152" s="16">
        <v>46753</v>
      </c>
      <c r="Y152" s="17">
        <f t="shared" si="25"/>
        <v>0</v>
      </c>
    </row>
    <row r="153" spans="24:25" x14ac:dyDescent="0.2">
      <c r="X153" s="16">
        <v>46784</v>
      </c>
      <c r="Y153" s="17">
        <f t="shared" si="25"/>
        <v>0</v>
      </c>
    </row>
    <row r="154" spans="24:25" x14ac:dyDescent="0.2">
      <c r="X154" s="16">
        <v>46813</v>
      </c>
      <c r="Y154" s="17">
        <f t="shared" si="25"/>
        <v>0</v>
      </c>
    </row>
    <row r="155" spans="24:25" x14ac:dyDescent="0.2">
      <c r="X155" s="16">
        <v>46844</v>
      </c>
      <c r="Y155" s="17">
        <f t="shared" si="25"/>
        <v>0</v>
      </c>
    </row>
    <row r="156" spans="24:25" x14ac:dyDescent="0.2">
      <c r="X156" s="16">
        <v>46874</v>
      </c>
      <c r="Y156" s="17">
        <f t="shared" si="25"/>
        <v>0</v>
      </c>
    </row>
    <row r="157" spans="24:25" x14ac:dyDescent="0.2">
      <c r="X157" s="16">
        <v>46905</v>
      </c>
      <c r="Y157" s="17">
        <f t="shared" si="25"/>
        <v>0</v>
      </c>
    </row>
    <row r="158" spans="24:25" x14ac:dyDescent="0.2">
      <c r="X158" s="16">
        <v>46935</v>
      </c>
      <c r="Y158" s="17">
        <f t="shared" si="25"/>
        <v>0</v>
      </c>
    </row>
    <row r="159" spans="24:25" x14ac:dyDescent="0.2">
      <c r="X159" s="16">
        <v>46966</v>
      </c>
      <c r="Y159" s="17">
        <f t="shared" si="25"/>
        <v>0</v>
      </c>
    </row>
    <row r="160" spans="24:25" x14ac:dyDescent="0.2">
      <c r="X160" s="16">
        <v>46997</v>
      </c>
      <c r="Y160" s="17">
        <f t="shared" si="25"/>
        <v>0</v>
      </c>
    </row>
    <row r="161" spans="24:25" x14ac:dyDescent="0.2">
      <c r="X161" s="16">
        <v>47027</v>
      </c>
      <c r="Y161" s="17">
        <f t="shared" si="25"/>
        <v>0</v>
      </c>
    </row>
    <row r="162" spans="24:25" x14ac:dyDescent="0.2">
      <c r="X162" s="16">
        <v>47058</v>
      </c>
      <c r="Y162" s="17">
        <f t="shared" si="25"/>
        <v>0</v>
      </c>
    </row>
    <row r="163" spans="24:25" x14ac:dyDescent="0.2">
      <c r="X163" s="16">
        <v>47088</v>
      </c>
      <c r="Y163" s="17">
        <f t="shared" si="25"/>
        <v>0</v>
      </c>
    </row>
    <row r="164" spans="24:25" x14ac:dyDescent="0.2">
      <c r="X164" s="16">
        <v>47119</v>
      </c>
      <c r="Y164" s="17">
        <f t="shared" si="25"/>
        <v>0</v>
      </c>
    </row>
    <row r="165" spans="24:25" x14ac:dyDescent="0.2">
      <c r="X165" s="16">
        <v>47150</v>
      </c>
      <c r="Y165" s="17">
        <f t="shared" si="25"/>
        <v>0</v>
      </c>
    </row>
    <row r="166" spans="24:25" x14ac:dyDescent="0.2">
      <c r="X166" s="16">
        <v>47178</v>
      </c>
      <c r="Y166" s="17">
        <f t="shared" si="25"/>
        <v>0</v>
      </c>
    </row>
    <row r="167" spans="24:25" x14ac:dyDescent="0.2">
      <c r="X167" s="16">
        <v>47209</v>
      </c>
      <c r="Y167" s="17">
        <f t="shared" si="25"/>
        <v>0</v>
      </c>
    </row>
    <row r="168" spans="24:25" x14ac:dyDescent="0.2">
      <c r="X168" s="16">
        <v>47239</v>
      </c>
      <c r="Y168" s="17">
        <f t="shared" si="25"/>
        <v>0</v>
      </c>
    </row>
    <row r="169" spans="24:25" x14ac:dyDescent="0.2">
      <c r="X169" s="16">
        <v>47270</v>
      </c>
      <c r="Y169" s="17">
        <f t="shared" si="25"/>
        <v>0</v>
      </c>
    </row>
    <row r="170" spans="24:25" x14ac:dyDescent="0.2">
      <c r="X170" s="16">
        <v>47300</v>
      </c>
      <c r="Y170" s="17">
        <f t="shared" si="25"/>
        <v>0</v>
      </c>
    </row>
    <row r="171" spans="24:25" x14ac:dyDescent="0.2">
      <c r="X171" s="16">
        <v>47331</v>
      </c>
      <c r="Y171" s="17">
        <f t="shared" si="25"/>
        <v>0</v>
      </c>
    </row>
    <row r="172" spans="24:25" x14ac:dyDescent="0.2">
      <c r="X172" s="16">
        <v>47362</v>
      </c>
      <c r="Y172" s="17">
        <f t="shared" si="25"/>
        <v>0</v>
      </c>
    </row>
    <row r="173" spans="24:25" x14ac:dyDescent="0.2">
      <c r="X173" s="16">
        <v>47392</v>
      </c>
      <c r="Y173" s="17">
        <f t="shared" si="25"/>
        <v>0</v>
      </c>
    </row>
    <row r="174" spans="24:25" x14ac:dyDescent="0.2">
      <c r="X174" s="16">
        <v>47423</v>
      </c>
      <c r="Y174" s="17">
        <f t="shared" si="25"/>
        <v>0</v>
      </c>
    </row>
    <row r="175" spans="24:25" x14ac:dyDescent="0.2">
      <c r="X175" s="16">
        <v>47453</v>
      </c>
      <c r="Y175" s="17">
        <f t="shared" si="25"/>
        <v>0</v>
      </c>
    </row>
    <row r="176" spans="24:25" x14ac:dyDescent="0.2">
      <c r="X176" s="16">
        <v>47484</v>
      </c>
      <c r="Y176" s="17">
        <f t="shared" si="25"/>
        <v>0</v>
      </c>
    </row>
    <row r="177" spans="24:25" x14ac:dyDescent="0.2">
      <c r="X177" s="16">
        <v>47515</v>
      </c>
      <c r="Y177" s="17">
        <f t="shared" si="25"/>
        <v>0</v>
      </c>
    </row>
    <row r="178" spans="24:25" x14ac:dyDescent="0.2">
      <c r="X178" s="16">
        <v>47543</v>
      </c>
      <c r="Y178" s="17">
        <f t="shared" si="25"/>
        <v>0</v>
      </c>
    </row>
    <row r="179" spans="24:25" x14ac:dyDescent="0.2">
      <c r="X179" s="16">
        <v>47574</v>
      </c>
      <c r="Y179" s="17">
        <f t="shared" si="25"/>
        <v>0</v>
      </c>
    </row>
    <row r="180" spans="24:25" x14ac:dyDescent="0.2">
      <c r="X180" s="16">
        <v>47604</v>
      </c>
      <c r="Y180" s="17">
        <f t="shared" si="25"/>
        <v>0</v>
      </c>
    </row>
    <row r="181" spans="24:25" x14ac:dyDescent="0.2">
      <c r="X181" s="16">
        <v>47635</v>
      </c>
      <c r="Y181" s="17">
        <f t="shared" si="25"/>
        <v>0</v>
      </c>
    </row>
    <row r="182" spans="24:25" x14ac:dyDescent="0.2">
      <c r="X182" s="16">
        <v>47665</v>
      </c>
      <c r="Y182" s="17">
        <f t="shared" si="25"/>
        <v>0</v>
      </c>
    </row>
    <row r="183" spans="24:25" x14ac:dyDescent="0.2">
      <c r="X183" s="16">
        <v>47696</v>
      </c>
      <c r="Y183" s="17">
        <f t="shared" si="25"/>
        <v>0</v>
      </c>
    </row>
    <row r="184" spans="24:25" x14ac:dyDescent="0.2">
      <c r="X184" s="16">
        <v>47727</v>
      </c>
      <c r="Y184" s="17">
        <f t="shared" si="25"/>
        <v>0</v>
      </c>
    </row>
    <row r="185" spans="24:25" x14ac:dyDescent="0.2">
      <c r="X185" s="16">
        <v>47757</v>
      </c>
      <c r="Y185" s="17">
        <f t="shared" si="25"/>
        <v>0</v>
      </c>
    </row>
    <row r="186" spans="24:25" x14ac:dyDescent="0.2">
      <c r="X186" s="16">
        <v>47788</v>
      </c>
      <c r="Y186" s="17">
        <f t="shared" si="25"/>
        <v>0</v>
      </c>
    </row>
    <row r="187" spans="24:25" x14ac:dyDescent="0.2">
      <c r="X187" s="16">
        <v>47818</v>
      </c>
      <c r="Y187" s="17">
        <f t="shared" si="25"/>
        <v>0</v>
      </c>
    </row>
    <row r="188" spans="24:25" x14ac:dyDescent="0.2">
      <c r="X188" s="16">
        <v>47849</v>
      </c>
      <c r="Y188" s="17">
        <f t="shared" si="25"/>
        <v>0</v>
      </c>
    </row>
    <row r="189" spans="24:25" x14ac:dyDescent="0.2">
      <c r="X189" s="16">
        <v>47880</v>
      </c>
      <c r="Y189" s="17">
        <f t="shared" si="25"/>
        <v>0</v>
      </c>
    </row>
    <row r="190" spans="24:25" x14ac:dyDescent="0.2">
      <c r="X190" s="16">
        <v>47908</v>
      </c>
      <c r="Y190" s="17">
        <f t="shared" si="25"/>
        <v>0</v>
      </c>
    </row>
    <row r="191" spans="24:25" x14ac:dyDescent="0.2">
      <c r="X191" s="16">
        <v>47939</v>
      </c>
      <c r="Y191" s="17">
        <f t="shared" si="25"/>
        <v>0</v>
      </c>
    </row>
    <row r="192" spans="24:25" x14ac:dyDescent="0.2">
      <c r="X192" s="16">
        <v>47969</v>
      </c>
      <c r="Y192" s="17">
        <f t="shared" si="25"/>
        <v>0</v>
      </c>
    </row>
    <row r="193" spans="24:25" x14ac:dyDescent="0.2">
      <c r="X193" s="16">
        <v>48000</v>
      </c>
      <c r="Y193" s="17">
        <f t="shared" si="25"/>
        <v>0</v>
      </c>
    </row>
    <row r="194" spans="24:25" x14ac:dyDescent="0.2">
      <c r="X194" s="16">
        <v>48030</v>
      </c>
      <c r="Y194" s="17">
        <f t="shared" si="25"/>
        <v>0</v>
      </c>
    </row>
    <row r="195" spans="24:25" x14ac:dyDescent="0.2">
      <c r="X195" s="16">
        <v>48061</v>
      </c>
      <c r="Y195" s="17">
        <f t="shared" si="25"/>
        <v>0</v>
      </c>
    </row>
    <row r="196" spans="24:25" x14ac:dyDescent="0.2">
      <c r="X196" s="16">
        <v>48092</v>
      </c>
      <c r="Y196" s="17">
        <f t="shared" si="25"/>
        <v>0</v>
      </c>
    </row>
    <row r="197" spans="24:25" x14ac:dyDescent="0.2">
      <c r="X197" s="16">
        <v>48122</v>
      </c>
      <c r="Y197" s="17">
        <f t="shared" si="25"/>
        <v>0</v>
      </c>
    </row>
    <row r="198" spans="24:25" x14ac:dyDescent="0.2">
      <c r="X198" s="16">
        <v>48153</v>
      </c>
      <c r="Y198" s="17">
        <f t="shared" si="25"/>
        <v>0</v>
      </c>
    </row>
    <row r="199" spans="24:25" x14ac:dyDescent="0.2">
      <c r="X199" s="16">
        <v>48183</v>
      </c>
      <c r="Y199" s="17">
        <f t="shared" si="25"/>
        <v>0</v>
      </c>
    </row>
    <row r="200" spans="24:25" x14ac:dyDescent="0.2">
      <c r="X200" s="16">
        <v>48214</v>
      </c>
      <c r="Y200" s="17">
        <f t="shared" si="25"/>
        <v>0</v>
      </c>
    </row>
    <row r="201" spans="24:25" x14ac:dyDescent="0.2">
      <c r="X201" s="16">
        <v>48245</v>
      </c>
      <c r="Y201" s="17">
        <f t="shared" ref="Y201:Y264" si="26">VLOOKUP(YEAR(X201),$G$8:$M$73,6,FALSE)</f>
        <v>0</v>
      </c>
    </row>
    <row r="202" spans="24:25" x14ac:dyDescent="0.2">
      <c r="X202" s="16">
        <v>48274</v>
      </c>
      <c r="Y202" s="17">
        <f t="shared" si="26"/>
        <v>0</v>
      </c>
    </row>
    <row r="203" spans="24:25" x14ac:dyDescent="0.2">
      <c r="X203" s="16">
        <v>48305</v>
      </c>
      <c r="Y203" s="17">
        <f t="shared" si="26"/>
        <v>0</v>
      </c>
    </row>
    <row r="204" spans="24:25" x14ac:dyDescent="0.2">
      <c r="X204" s="16">
        <v>48335</v>
      </c>
      <c r="Y204" s="17">
        <f t="shared" si="26"/>
        <v>0</v>
      </c>
    </row>
    <row r="205" spans="24:25" x14ac:dyDescent="0.2">
      <c r="X205" s="16">
        <v>48366</v>
      </c>
      <c r="Y205" s="17">
        <f t="shared" si="26"/>
        <v>0</v>
      </c>
    </row>
    <row r="206" spans="24:25" x14ac:dyDescent="0.2">
      <c r="X206" s="16">
        <v>48396</v>
      </c>
      <c r="Y206" s="17">
        <f t="shared" si="26"/>
        <v>0</v>
      </c>
    </row>
    <row r="207" spans="24:25" x14ac:dyDescent="0.2">
      <c r="X207" s="16">
        <v>48427</v>
      </c>
      <c r="Y207" s="17">
        <f t="shared" si="26"/>
        <v>0</v>
      </c>
    </row>
    <row r="208" spans="24:25" x14ac:dyDescent="0.2">
      <c r="X208" s="16">
        <v>48458</v>
      </c>
      <c r="Y208" s="17">
        <f t="shared" si="26"/>
        <v>0</v>
      </c>
    </row>
    <row r="209" spans="24:25" x14ac:dyDescent="0.2">
      <c r="X209" s="16">
        <v>48488</v>
      </c>
      <c r="Y209" s="17">
        <f t="shared" si="26"/>
        <v>0</v>
      </c>
    </row>
    <row r="210" spans="24:25" x14ac:dyDescent="0.2">
      <c r="X210" s="16">
        <v>48519</v>
      </c>
      <c r="Y210" s="17">
        <f t="shared" si="26"/>
        <v>0</v>
      </c>
    </row>
    <row r="211" spans="24:25" x14ac:dyDescent="0.2">
      <c r="X211" s="16">
        <v>48549</v>
      </c>
      <c r="Y211" s="17">
        <f t="shared" si="26"/>
        <v>0</v>
      </c>
    </row>
    <row r="212" spans="24:25" x14ac:dyDescent="0.2">
      <c r="X212" s="16">
        <v>48580</v>
      </c>
      <c r="Y212" s="17">
        <f t="shared" si="26"/>
        <v>0</v>
      </c>
    </row>
    <row r="213" spans="24:25" x14ac:dyDescent="0.2">
      <c r="X213" s="16">
        <v>48611</v>
      </c>
      <c r="Y213" s="17">
        <f t="shared" si="26"/>
        <v>0</v>
      </c>
    </row>
    <row r="214" spans="24:25" x14ac:dyDescent="0.2">
      <c r="X214" s="16">
        <v>48639</v>
      </c>
      <c r="Y214" s="17">
        <f t="shared" si="26"/>
        <v>0</v>
      </c>
    </row>
    <row r="215" spans="24:25" x14ac:dyDescent="0.2">
      <c r="X215" s="16">
        <v>48670</v>
      </c>
      <c r="Y215" s="17">
        <f t="shared" si="26"/>
        <v>0</v>
      </c>
    </row>
    <row r="216" spans="24:25" x14ac:dyDescent="0.2">
      <c r="X216" s="16">
        <v>48700</v>
      </c>
      <c r="Y216" s="17">
        <f t="shared" si="26"/>
        <v>0</v>
      </c>
    </row>
    <row r="217" spans="24:25" x14ac:dyDescent="0.2">
      <c r="X217" s="16">
        <v>48731</v>
      </c>
      <c r="Y217" s="17">
        <f t="shared" si="26"/>
        <v>0</v>
      </c>
    </row>
    <row r="218" spans="24:25" x14ac:dyDescent="0.2">
      <c r="X218" s="16">
        <v>48761</v>
      </c>
      <c r="Y218" s="17">
        <f t="shared" si="26"/>
        <v>0</v>
      </c>
    </row>
    <row r="219" spans="24:25" x14ac:dyDescent="0.2">
      <c r="X219" s="16">
        <v>48792</v>
      </c>
      <c r="Y219" s="17">
        <f t="shared" si="26"/>
        <v>0</v>
      </c>
    </row>
    <row r="220" spans="24:25" x14ac:dyDescent="0.2">
      <c r="X220" s="16">
        <v>48823</v>
      </c>
      <c r="Y220" s="17">
        <f t="shared" si="26"/>
        <v>0</v>
      </c>
    </row>
    <row r="221" spans="24:25" x14ac:dyDescent="0.2">
      <c r="X221" s="16">
        <v>48853</v>
      </c>
      <c r="Y221" s="17">
        <f t="shared" si="26"/>
        <v>0</v>
      </c>
    </row>
    <row r="222" spans="24:25" x14ac:dyDescent="0.2">
      <c r="X222" s="16">
        <v>48884</v>
      </c>
      <c r="Y222" s="17">
        <f t="shared" si="26"/>
        <v>0</v>
      </c>
    </row>
    <row r="223" spans="24:25" x14ac:dyDescent="0.2">
      <c r="X223" s="16">
        <v>48914</v>
      </c>
      <c r="Y223" s="17">
        <f t="shared" si="26"/>
        <v>0</v>
      </c>
    </row>
    <row r="224" spans="24:25" x14ac:dyDescent="0.2">
      <c r="X224" s="16">
        <v>48945</v>
      </c>
      <c r="Y224" s="17">
        <f t="shared" si="26"/>
        <v>0</v>
      </c>
    </row>
    <row r="225" spans="24:25" x14ac:dyDescent="0.2">
      <c r="X225" s="16">
        <v>48976</v>
      </c>
      <c r="Y225" s="17">
        <f t="shared" si="26"/>
        <v>0</v>
      </c>
    </row>
    <row r="226" spans="24:25" x14ac:dyDescent="0.2">
      <c r="X226" s="16">
        <v>49004</v>
      </c>
      <c r="Y226" s="17">
        <f t="shared" si="26"/>
        <v>0</v>
      </c>
    </row>
    <row r="227" spans="24:25" x14ac:dyDescent="0.2">
      <c r="X227" s="16">
        <v>49035</v>
      </c>
      <c r="Y227" s="17">
        <f t="shared" si="26"/>
        <v>0</v>
      </c>
    </row>
    <row r="228" spans="24:25" x14ac:dyDescent="0.2">
      <c r="X228" s="16">
        <v>49065</v>
      </c>
      <c r="Y228" s="17">
        <f t="shared" si="26"/>
        <v>0</v>
      </c>
    </row>
    <row r="229" spans="24:25" x14ac:dyDescent="0.2">
      <c r="X229" s="16">
        <v>49096</v>
      </c>
      <c r="Y229" s="17">
        <f t="shared" si="26"/>
        <v>0</v>
      </c>
    </row>
    <row r="230" spans="24:25" x14ac:dyDescent="0.2">
      <c r="X230" s="16">
        <v>49126</v>
      </c>
      <c r="Y230" s="17">
        <f t="shared" si="26"/>
        <v>0</v>
      </c>
    </row>
    <row r="231" spans="24:25" x14ac:dyDescent="0.2">
      <c r="X231" s="16">
        <v>49157</v>
      </c>
      <c r="Y231" s="17">
        <f t="shared" si="26"/>
        <v>0</v>
      </c>
    </row>
    <row r="232" spans="24:25" x14ac:dyDescent="0.2">
      <c r="X232" s="16">
        <v>49188</v>
      </c>
      <c r="Y232" s="17">
        <f t="shared" si="26"/>
        <v>0</v>
      </c>
    </row>
    <row r="233" spans="24:25" x14ac:dyDescent="0.2">
      <c r="X233" s="16">
        <v>49218</v>
      </c>
      <c r="Y233" s="17">
        <f t="shared" si="26"/>
        <v>0</v>
      </c>
    </row>
    <row r="234" spans="24:25" x14ac:dyDescent="0.2">
      <c r="X234" s="16">
        <v>49249</v>
      </c>
      <c r="Y234" s="17">
        <f t="shared" si="26"/>
        <v>0</v>
      </c>
    </row>
    <row r="235" spans="24:25" x14ac:dyDescent="0.2">
      <c r="X235" s="16">
        <v>49279</v>
      </c>
      <c r="Y235" s="17">
        <f t="shared" si="26"/>
        <v>0</v>
      </c>
    </row>
    <row r="236" spans="24:25" x14ac:dyDescent="0.2">
      <c r="X236" s="16">
        <v>49310</v>
      </c>
      <c r="Y236" s="17">
        <f t="shared" si="26"/>
        <v>0</v>
      </c>
    </row>
    <row r="237" spans="24:25" x14ac:dyDescent="0.2">
      <c r="X237" s="16">
        <v>49341</v>
      </c>
      <c r="Y237" s="17">
        <f t="shared" si="26"/>
        <v>0</v>
      </c>
    </row>
    <row r="238" spans="24:25" x14ac:dyDescent="0.2">
      <c r="X238" s="16">
        <v>49369</v>
      </c>
      <c r="Y238" s="17">
        <f t="shared" si="26"/>
        <v>0</v>
      </c>
    </row>
    <row r="239" spans="24:25" x14ac:dyDescent="0.2">
      <c r="X239" s="16">
        <v>49400</v>
      </c>
      <c r="Y239" s="17">
        <f t="shared" si="26"/>
        <v>0</v>
      </c>
    </row>
    <row r="240" spans="24:25" x14ac:dyDescent="0.2">
      <c r="X240" s="16">
        <v>49430</v>
      </c>
      <c r="Y240" s="17">
        <f t="shared" si="26"/>
        <v>0</v>
      </c>
    </row>
    <row r="241" spans="24:25" x14ac:dyDescent="0.2">
      <c r="X241" s="16">
        <v>49461</v>
      </c>
      <c r="Y241" s="17">
        <f t="shared" si="26"/>
        <v>0</v>
      </c>
    </row>
    <row r="242" spans="24:25" x14ac:dyDescent="0.2">
      <c r="X242" s="16">
        <v>49491</v>
      </c>
      <c r="Y242" s="17">
        <f t="shared" si="26"/>
        <v>0</v>
      </c>
    </row>
    <row r="243" spans="24:25" x14ac:dyDescent="0.2">
      <c r="X243" s="16">
        <v>49522</v>
      </c>
      <c r="Y243" s="17">
        <f t="shared" si="26"/>
        <v>0</v>
      </c>
    </row>
    <row r="244" spans="24:25" x14ac:dyDescent="0.2">
      <c r="X244" s="16">
        <v>49553</v>
      </c>
      <c r="Y244" s="17">
        <f t="shared" si="26"/>
        <v>0</v>
      </c>
    </row>
    <row r="245" spans="24:25" x14ac:dyDescent="0.2">
      <c r="X245" s="16">
        <v>49583</v>
      </c>
      <c r="Y245" s="17">
        <f t="shared" si="26"/>
        <v>0</v>
      </c>
    </row>
    <row r="246" spans="24:25" x14ac:dyDescent="0.2">
      <c r="X246" s="16">
        <v>49614</v>
      </c>
      <c r="Y246" s="17">
        <f t="shared" si="26"/>
        <v>0</v>
      </c>
    </row>
    <row r="247" spans="24:25" x14ac:dyDescent="0.2">
      <c r="X247" s="16">
        <v>49644</v>
      </c>
      <c r="Y247" s="17">
        <f t="shared" si="26"/>
        <v>0</v>
      </c>
    </row>
    <row r="248" spans="24:25" x14ac:dyDescent="0.2">
      <c r="X248" s="16">
        <v>49675</v>
      </c>
      <c r="Y248" s="17">
        <f t="shared" si="26"/>
        <v>0</v>
      </c>
    </row>
    <row r="249" spans="24:25" x14ac:dyDescent="0.2">
      <c r="X249" s="16">
        <v>49706</v>
      </c>
      <c r="Y249" s="17">
        <f t="shared" si="26"/>
        <v>0</v>
      </c>
    </row>
    <row r="250" spans="24:25" x14ac:dyDescent="0.2">
      <c r="X250" s="16">
        <v>49735</v>
      </c>
      <c r="Y250" s="17">
        <f t="shared" si="26"/>
        <v>0</v>
      </c>
    </row>
    <row r="251" spans="24:25" x14ac:dyDescent="0.2">
      <c r="X251" s="16">
        <v>49766</v>
      </c>
      <c r="Y251" s="17">
        <f t="shared" si="26"/>
        <v>0</v>
      </c>
    </row>
    <row r="252" spans="24:25" x14ac:dyDescent="0.2">
      <c r="X252" s="16">
        <v>49796</v>
      </c>
      <c r="Y252" s="17">
        <f t="shared" si="26"/>
        <v>0</v>
      </c>
    </row>
    <row r="253" spans="24:25" x14ac:dyDescent="0.2">
      <c r="X253" s="16">
        <v>49827</v>
      </c>
      <c r="Y253" s="17">
        <f t="shared" si="26"/>
        <v>0</v>
      </c>
    </row>
    <row r="254" spans="24:25" x14ac:dyDescent="0.2">
      <c r="X254" s="16">
        <v>49857</v>
      </c>
      <c r="Y254" s="17">
        <f t="shared" si="26"/>
        <v>0</v>
      </c>
    </row>
    <row r="255" spans="24:25" x14ac:dyDescent="0.2">
      <c r="X255" s="16">
        <v>49888</v>
      </c>
      <c r="Y255" s="17">
        <f t="shared" si="26"/>
        <v>0</v>
      </c>
    </row>
    <row r="256" spans="24:25" x14ac:dyDescent="0.2">
      <c r="X256" s="16">
        <v>49919</v>
      </c>
      <c r="Y256" s="17">
        <f t="shared" si="26"/>
        <v>0</v>
      </c>
    </row>
    <row r="257" spans="24:25" x14ac:dyDescent="0.2">
      <c r="X257" s="16">
        <v>49949</v>
      </c>
      <c r="Y257" s="17">
        <f t="shared" si="26"/>
        <v>0</v>
      </c>
    </row>
    <row r="258" spans="24:25" x14ac:dyDescent="0.2">
      <c r="X258" s="16">
        <v>49980</v>
      </c>
      <c r="Y258" s="17">
        <f t="shared" si="26"/>
        <v>0</v>
      </c>
    </row>
    <row r="259" spans="24:25" x14ac:dyDescent="0.2">
      <c r="X259" s="16">
        <v>50010</v>
      </c>
      <c r="Y259" s="17">
        <f t="shared" si="26"/>
        <v>0</v>
      </c>
    </row>
    <row r="260" spans="24:25" x14ac:dyDescent="0.2">
      <c r="X260" s="16">
        <v>50041</v>
      </c>
      <c r="Y260" s="17">
        <f t="shared" si="26"/>
        <v>0</v>
      </c>
    </row>
    <row r="261" spans="24:25" x14ac:dyDescent="0.2">
      <c r="X261" s="16">
        <v>50072</v>
      </c>
      <c r="Y261" s="17">
        <f t="shared" si="26"/>
        <v>0</v>
      </c>
    </row>
    <row r="262" spans="24:25" x14ac:dyDescent="0.2">
      <c r="X262" s="16">
        <v>50100</v>
      </c>
      <c r="Y262" s="17">
        <f t="shared" si="26"/>
        <v>0</v>
      </c>
    </row>
    <row r="263" spans="24:25" x14ac:dyDescent="0.2">
      <c r="X263" s="16">
        <v>50131</v>
      </c>
      <c r="Y263" s="17">
        <f t="shared" si="26"/>
        <v>0</v>
      </c>
    </row>
    <row r="264" spans="24:25" x14ac:dyDescent="0.2">
      <c r="X264" s="16">
        <v>50161</v>
      </c>
      <c r="Y264" s="17">
        <f t="shared" si="26"/>
        <v>0</v>
      </c>
    </row>
    <row r="265" spans="24:25" x14ac:dyDescent="0.2">
      <c r="X265" s="16">
        <v>50192</v>
      </c>
      <c r="Y265" s="17">
        <f t="shared" ref="Y265:Y328" si="27">VLOOKUP(YEAR(X265),$G$8:$M$73,6,FALSE)</f>
        <v>0</v>
      </c>
    </row>
    <row r="266" spans="24:25" x14ac:dyDescent="0.2">
      <c r="X266" s="16">
        <v>50222</v>
      </c>
      <c r="Y266" s="17">
        <f t="shared" si="27"/>
        <v>0</v>
      </c>
    </row>
    <row r="267" spans="24:25" x14ac:dyDescent="0.2">
      <c r="X267" s="16">
        <v>50253</v>
      </c>
      <c r="Y267" s="17">
        <f t="shared" si="27"/>
        <v>0</v>
      </c>
    </row>
    <row r="268" spans="24:25" x14ac:dyDescent="0.2">
      <c r="X268" s="16">
        <v>50284</v>
      </c>
      <c r="Y268" s="17">
        <f t="shared" si="27"/>
        <v>0</v>
      </c>
    </row>
    <row r="269" spans="24:25" x14ac:dyDescent="0.2">
      <c r="X269" s="16">
        <v>50314</v>
      </c>
      <c r="Y269" s="17">
        <f t="shared" si="27"/>
        <v>0</v>
      </c>
    </row>
    <row r="270" spans="24:25" x14ac:dyDescent="0.2">
      <c r="X270" s="16">
        <v>50345</v>
      </c>
      <c r="Y270" s="17">
        <f t="shared" si="27"/>
        <v>0</v>
      </c>
    </row>
    <row r="271" spans="24:25" x14ac:dyDescent="0.2">
      <c r="X271" s="16">
        <v>50375</v>
      </c>
      <c r="Y271" s="17">
        <f t="shared" si="27"/>
        <v>0</v>
      </c>
    </row>
    <row r="272" spans="24:25" x14ac:dyDescent="0.2">
      <c r="X272" s="16">
        <v>50406</v>
      </c>
      <c r="Y272" s="17">
        <f t="shared" si="27"/>
        <v>0</v>
      </c>
    </row>
    <row r="273" spans="24:25" x14ac:dyDescent="0.2">
      <c r="X273" s="16">
        <v>50437</v>
      </c>
      <c r="Y273" s="17">
        <f t="shared" si="27"/>
        <v>0</v>
      </c>
    </row>
    <row r="274" spans="24:25" x14ac:dyDescent="0.2">
      <c r="X274" s="16">
        <v>50465</v>
      </c>
      <c r="Y274" s="17">
        <f t="shared" si="27"/>
        <v>0</v>
      </c>
    </row>
    <row r="275" spans="24:25" x14ac:dyDescent="0.2">
      <c r="X275" s="16">
        <v>50496</v>
      </c>
      <c r="Y275" s="17">
        <f t="shared" si="27"/>
        <v>0</v>
      </c>
    </row>
    <row r="276" spans="24:25" x14ac:dyDescent="0.2">
      <c r="X276" s="16">
        <v>50526</v>
      </c>
      <c r="Y276" s="17">
        <f t="shared" si="27"/>
        <v>0</v>
      </c>
    </row>
    <row r="277" spans="24:25" x14ac:dyDescent="0.2">
      <c r="X277" s="16">
        <v>50557</v>
      </c>
      <c r="Y277" s="17">
        <f t="shared" si="27"/>
        <v>0</v>
      </c>
    </row>
    <row r="278" spans="24:25" x14ac:dyDescent="0.2">
      <c r="X278" s="16">
        <v>50587</v>
      </c>
      <c r="Y278" s="17">
        <f t="shared" si="27"/>
        <v>0</v>
      </c>
    </row>
    <row r="279" spans="24:25" x14ac:dyDescent="0.2">
      <c r="X279" s="16">
        <v>50618</v>
      </c>
      <c r="Y279" s="17">
        <f t="shared" si="27"/>
        <v>0</v>
      </c>
    </row>
    <row r="280" spans="24:25" x14ac:dyDescent="0.2">
      <c r="X280" s="16">
        <v>50649</v>
      </c>
      <c r="Y280" s="17">
        <f t="shared" si="27"/>
        <v>0</v>
      </c>
    </row>
    <row r="281" spans="24:25" x14ac:dyDescent="0.2">
      <c r="X281" s="16">
        <v>50679</v>
      </c>
      <c r="Y281" s="17">
        <f t="shared" si="27"/>
        <v>0</v>
      </c>
    </row>
    <row r="282" spans="24:25" x14ac:dyDescent="0.2">
      <c r="X282" s="16">
        <v>50710</v>
      </c>
      <c r="Y282" s="17">
        <f t="shared" si="27"/>
        <v>0</v>
      </c>
    </row>
    <row r="283" spans="24:25" x14ac:dyDescent="0.2">
      <c r="X283" s="16">
        <v>50740</v>
      </c>
      <c r="Y283" s="17">
        <f t="shared" si="27"/>
        <v>0</v>
      </c>
    </row>
    <row r="284" spans="24:25" x14ac:dyDescent="0.2">
      <c r="X284" s="16">
        <v>50771</v>
      </c>
      <c r="Y284" s="17">
        <f t="shared" si="27"/>
        <v>0</v>
      </c>
    </row>
    <row r="285" spans="24:25" x14ac:dyDescent="0.2">
      <c r="X285" s="16">
        <v>50802</v>
      </c>
      <c r="Y285" s="17">
        <f t="shared" si="27"/>
        <v>0</v>
      </c>
    </row>
    <row r="286" spans="24:25" x14ac:dyDescent="0.2">
      <c r="X286" s="16">
        <v>50830</v>
      </c>
      <c r="Y286" s="17">
        <f t="shared" si="27"/>
        <v>0</v>
      </c>
    </row>
    <row r="287" spans="24:25" x14ac:dyDescent="0.2">
      <c r="X287" s="16">
        <v>50861</v>
      </c>
      <c r="Y287" s="17">
        <f t="shared" si="27"/>
        <v>0</v>
      </c>
    </row>
    <row r="288" spans="24:25" x14ac:dyDescent="0.2">
      <c r="X288" s="16">
        <v>50891</v>
      </c>
      <c r="Y288" s="17">
        <f t="shared" si="27"/>
        <v>0</v>
      </c>
    </row>
    <row r="289" spans="24:25" x14ac:dyDescent="0.2">
      <c r="X289" s="16">
        <v>50922</v>
      </c>
      <c r="Y289" s="17">
        <f t="shared" si="27"/>
        <v>0</v>
      </c>
    </row>
    <row r="290" spans="24:25" x14ac:dyDescent="0.2">
      <c r="X290" s="16">
        <v>50952</v>
      </c>
      <c r="Y290" s="17">
        <f t="shared" si="27"/>
        <v>0</v>
      </c>
    </row>
    <row r="291" spans="24:25" x14ac:dyDescent="0.2">
      <c r="X291" s="16">
        <v>50983</v>
      </c>
      <c r="Y291" s="17">
        <f t="shared" si="27"/>
        <v>0</v>
      </c>
    </row>
    <row r="292" spans="24:25" x14ac:dyDescent="0.2">
      <c r="X292" s="16">
        <v>51014</v>
      </c>
      <c r="Y292" s="17">
        <f t="shared" si="27"/>
        <v>0</v>
      </c>
    </row>
    <row r="293" spans="24:25" x14ac:dyDescent="0.2">
      <c r="X293" s="16">
        <v>51044</v>
      </c>
      <c r="Y293" s="17">
        <f t="shared" si="27"/>
        <v>0</v>
      </c>
    </row>
    <row r="294" spans="24:25" x14ac:dyDescent="0.2">
      <c r="X294" s="16">
        <v>51075</v>
      </c>
      <c r="Y294" s="17">
        <f t="shared" si="27"/>
        <v>0</v>
      </c>
    </row>
    <row r="295" spans="24:25" x14ac:dyDescent="0.2">
      <c r="X295" s="16">
        <v>51105</v>
      </c>
      <c r="Y295" s="17">
        <f t="shared" si="27"/>
        <v>0</v>
      </c>
    </row>
    <row r="296" spans="24:25" x14ac:dyDescent="0.2">
      <c r="X296" s="16">
        <v>51136</v>
      </c>
      <c r="Y296" s="17">
        <f t="shared" si="27"/>
        <v>0</v>
      </c>
    </row>
    <row r="297" spans="24:25" x14ac:dyDescent="0.2">
      <c r="X297" s="16">
        <v>51167</v>
      </c>
      <c r="Y297" s="17">
        <f t="shared" si="27"/>
        <v>0</v>
      </c>
    </row>
    <row r="298" spans="24:25" x14ac:dyDescent="0.2">
      <c r="X298" s="16">
        <v>51196</v>
      </c>
      <c r="Y298" s="17">
        <f t="shared" si="27"/>
        <v>0</v>
      </c>
    </row>
    <row r="299" spans="24:25" x14ac:dyDescent="0.2">
      <c r="X299" s="16">
        <v>51227</v>
      </c>
      <c r="Y299" s="17">
        <f t="shared" si="27"/>
        <v>0</v>
      </c>
    </row>
    <row r="300" spans="24:25" x14ac:dyDescent="0.2">
      <c r="X300" s="16">
        <v>51257</v>
      </c>
      <c r="Y300" s="17">
        <f t="shared" si="27"/>
        <v>0</v>
      </c>
    </row>
    <row r="301" spans="24:25" x14ac:dyDescent="0.2">
      <c r="X301" s="16">
        <v>51288</v>
      </c>
      <c r="Y301" s="17">
        <f t="shared" si="27"/>
        <v>0</v>
      </c>
    </row>
    <row r="302" spans="24:25" x14ac:dyDescent="0.2">
      <c r="X302" s="16">
        <v>51318</v>
      </c>
      <c r="Y302" s="17">
        <f t="shared" si="27"/>
        <v>0</v>
      </c>
    </row>
    <row r="303" spans="24:25" x14ac:dyDescent="0.2">
      <c r="X303" s="16">
        <v>51349</v>
      </c>
      <c r="Y303" s="17">
        <f t="shared" si="27"/>
        <v>0</v>
      </c>
    </row>
    <row r="304" spans="24:25" x14ac:dyDescent="0.2">
      <c r="X304" s="16">
        <v>51380</v>
      </c>
      <c r="Y304" s="17">
        <f t="shared" si="27"/>
        <v>0</v>
      </c>
    </row>
    <row r="305" spans="24:25" x14ac:dyDescent="0.2">
      <c r="X305" s="16">
        <v>51410</v>
      </c>
      <c r="Y305" s="17">
        <f t="shared" si="27"/>
        <v>0</v>
      </c>
    </row>
    <row r="306" spans="24:25" x14ac:dyDescent="0.2">
      <c r="X306" s="16">
        <v>51441</v>
      </c>
      <c r="Y306" s="17">
        <f t="shared" si="27"/>
        <v>0</v>
      </c>
    </row>
    <row r="307" spans="24:25" x14ac:dyDescent="0.2">
      <c r="X307" s="16">
        <v>51471</v>
      </c>
      <c r="Y307" s="17">
        <f t="shared" si="27"/>
        <v>0</v>
      </c>
    </row>
    <row r="308" spans="24:25" x14ac:dyDescent="0.2">
      <c r="X308" s="16">
        <v>51502</v>
      </c>
      <c r="Y308" s="17">
        <f t="shared" si="27"/>
        <v>0</v>
      </c>
    </row>
    <row r="309" spans="24:25" x14ac:dyDescent="0.2">
      <c r="X309" s="16">
        <v>51533</v>
      </c>
      <c r="Y309" s="17">
        <f t="shared" si="27"/>
        <v>0</v>
      </c>
    </row>
    <row r="310" spans="24:25" x14ac:dyDescent="0.2">
      <c r="X310" s="16">
        <v>51561</v>
      </c>
      <c r="Y310" s="17">
        <f t="shared" si="27"/>
        <v>0</v>
      </c>
    </row>
    <row r="311" spans="24:25" x14ac:dyDescent="0.2">
      <c r="X311" s="16">
        <v>51592</v>
      </c>
      <c r="Y311" s="17">
        <f t="shared" si="27"/>
        <v>0</v>
      </c>
    </row>
    <row r="312" spans="24:25" x14ac:dyDescent="0.2">
      <c r="X312" s="16">
        <v>51622</v>
      </c>
      <c r="Y312" s="17">
        <f t="shared" si="27"/>
        <v>0</v>
      </c>
    </row>
    <row r="313" spans="24:25" x14ac:dyDescent="0.2">
      <c r="X313" s="16">
        <v>51653</v>
      </c>
      <c r="Y313" s="17">
        <f t="shared" si="27"/>
        <v>0</v>
      </c>
    </row>
    <row r="314" spans="24:25" x14ac:dyDescent="0.2">
      <c r="X314" s="16">
        <v>51683</v>
      </c>
      <c r="Y314" s="17">
        <f t="shared" si="27"/>
        <v>0</v>
      </c>
    </row>
    <row r="315" spans="24:25" x14ac:dyDescent="0.2">
      <c r="X315" s="16">
        <v>51714</v>
      </c>
      <c r="Y315" s="17">
        <f t="shared" si="27"/>
        <v>0</v>
      </c>
    </row>
    <row r="316" spans="24:25" x14ac:dyDescent="0.2">
      <c r="X316" s="16">
        <v>51745</v>
      </c>
      <c r="Y316" s="17">
        <f t="shared" si="27"/>
        <v>0</v>
      </c>
    </row>
    <row r="317" spans="24:25" x14ac:dyDescent="0.2">
      <c r="X317" s="16">
        <v>51775</v>
      </c>
      <c r="Y317" s="17">
        <f t="shared" si="27"/>
        <v>0</v>
      </c>
    </row>
    <row r="318" spans="24:25" x14ac:dyDescent="0.2">
      <c r="X318" s="16">
        <v>51806</v>
      </c>
      <c r="Y318" s="17">
        <f t="shared" si="27"/>
        <v>0</v>
      </c>
    </row>
    <row r="319" spans="24:25" x14ac:dyDescent="0.2">
      <c r="X319" s="16">
        <v>51836</v>
      </c>
      <c r="Y319" s="17">
        <f t="shared" si="27"/>
        <v>0</v>
      </c>
    </row>
    <row r="320" spans="24:25" x14ac:dyDescent="0.2">
      <c r="X320" s="16">
        <v>51867</v>
      </c>
      <c r="Y320" s="17">
        <f t="shared" si="27"/>
        <v>0</v>
      </c>
    </row>
    <row r="321" spans="24:25" x14ac:dyDescent="0.2">
      <c r="X321" s="16">
        <v>51898</v>
      </c>
      <c r="Y321" s="17">
        <f t="shared" si="27"/>
        <v>0</v>
      </c>
    </row>
    <row r="322" spans="24:25" x14ac:dyDescent="0.2">
      <c r="X322" s="16">
        <v>51926</v>
      </c>
      <c r="Y322" s="17">
        <f t="shared" si="27"/>
        <v>0</v>
      </c>
    </row>
    <row r="323" spans="24:25" x14ac:dyDescent="0.2">
      <c r="X323" s="16">
        <v>51957</v>
      </c>
      <c r="Y323" s="17">
        <f t="shared" si="27"/>
        <v>0</v>
      </c>
    </row>
    <row r="324" spans="24:25" x14ac:dyDescent="0.2">
      <c r="X324" s="16">
        <v>51987</v>
      </c>
      <c r="Y324" s="17">
        <f t="shared" si="27"/>
        <v>0</v>
      </c>
    </row>
    <row r="325" spans="24:25" x14ac:dyDescent="0.2">
      <c r="X325" s="16">
        <v>52018</v>
      </c>
      <c r="Y325" s="17">
        <f t="shared" si="27"/>
        <v>0</v>
      </c>
    </row>
    <row r="326" spans="24:25" x14ac:dyDescent="0.2">
      <c r="X326" s="16">
        <v>52048</v>
      </c>
      <c r="Y326" s="17">
        <f t="shared" si="27"/>
        <v>0</v>
      </c>
    </row>
    <row r="327" spans="24:25" x14ac:dyDescent="0.2">
      <c r="X327" s="16">
        <v>52079</v>
      </c>
      <c r="Y327" s="17">
        <f t="shared" si="27"/>
        <v>0</v>
      </c>
    </row>
    <row r="328" spans="24:25" x14ac:dyDescent="0.2">
      <c r="X328" s="16">
        <v>52110</v>
      </c>
      <c r="Y328" s="17">
        <f t="shared" si="27"/>
        <v>0</v>
      </c>
    </row>
    <row r="329" spans="24:25" x14ac:dyDescent="0.2">
      <c r="X329" s="16">
        <v>52140</v>
      </c>
      <c r="Y329" s="17">
        <f t="shared" ref="Y329:Y392" si="28">VLOOKUP(YEAR(X329),$G$8:$M$73,6,FALSE)</f>
        <v>0</v>
      </c>
    </row>
    <row r="330" spans="24:25" x14ac:dyDescent="0.2">
      <c r="X330" s="16">
        <v>52171</v>
      </c>
      <c r="Y330" s="17">
        <f t="shared" si="28"/>
        <v>0</v>
      </c>
    </row>
    <row r="331" spans="24:25" x14ac:dyDescent="0.2">
      <c r="X331" s="16">
        <v>52201</v>
      </c>
      <c r="Y331" s="17">
        <f t="shared" si="28"/>
        <v>0</v>
      </c>
    </row>
    <row r="332" spans="24:25" x14ac:dyDescent="0.2">
      <c r="X332" s="16">
        <v>52232</v>
      </c>
      <c r="Y332" s="17">
        <f t="shared" si="28"/>
        <v>0</v>
      </c>
    </row>
    <row r="333" spans="24:25" x14ac:dyDescent="0.2">
      <c r="X333" s="16">
        <v>52263</v>
      </c>
      <c r="Y333" s="17">
        <f t="shared" si="28"/>
        <v>0</v>
      </c>
    </row>
    <row r="334" spans="24:25" x14ac:dyDescent="0.2">
      <c r="X334" s="16">
        <v>52291</v>
      </c>
      <c r="Y334" s="17">
        <f t="shared" si="28"/>
        <v>0</v>
      </c>
    </row>
    <row r="335" spans="24:25" x14ac:dyDescent="0.2">
      <c r="X335" s="16">
        <v>52322</v>
      </c>
      <c r="Y335" s="17">
        <f t="shared" si="28"/>
        <v>0</v>
      </c>
    </row>
    <row r="336" spans="24:25" x14ac:dyDescent="0.2">
      <c r="X336" s="16">
        <v>52352</v>
      </c>
      <c r="Y336" s="17">
        <f t="shared" si="28"/>
        <v>0</v>
      </c>
    </row>
    <row r="337" spans="24:25" x14ac:dyDescent="0.2">
      <c r="X337" s="16">
        <v>52383</v>
      </c>
      <c r="Y337" s="17">
        <f t="shared" si="28"/>
        <v>0</v>
      </c>
    </row>
    <row r="338" spans="24:25" x14ac:dyDescent="0.2">
      <c r="X338" s="16">
        <v>52413</v>
      </c>
      <c r="Y338" s="17">
        <f t="shared" si="28"/>
        <v>0</v>
      </c>
    </row>
    <row r="339" spans="24:25" x14ac:dyDescent="0.2">
      <c r="X339" s="16">
        <v>52444</v>
      </c>
      <c r="Y339" s="17">
        <f t="shared" si="28"/>
        <v>0</v>
      </c>
    </row>
    <row r="340" spans="24:25" x14ac:dyDescent="0.2">
      <c r="X340" s="16">
        <v>52475</v>
      </c>
      <c r="Y340" s="17">
        <f t="shared" si="28"/>
        <v>0</v>
      </c>
    </row>
    <row r="341" spans="24:25" x14ac:dyDescent="0.2">
      <c r="X341" s="16">
        <v>52505</v>
      </c>
      <c r="Y341" s="17">
        <f t="shared" si="28"/>
        <v>0</v>
      </c>
    </row>
    <row r="342" spans="24:25" x14ac:dyDescent="0.2">
      <c r="X342" s="16">
        <v>52536</v>
      </c>
      <c r="Y342" s="17">
        <f t="shared" si="28"/>
        <v>0</v>
      </c>
    </row>
    <row r="343" spans="24:25" x14ac:dyDescent="0.2">
      <c r="X343" s="16">
        <v>52566</v>
      </c>
      <c r="Y343" s="17">
        <f t="shared" si="28"/>
        <v>0</v>
      </c>
    </row>
    <row r="344" spans="24:25" x14ac:dyDescent="0.2">
      <c r="X344" s="16">
        <v>52597</v>
      </c>
      <c r="Y344" s="17">
        <f t="shared" si="28"/>
        <v>0</v>
      </c>
    </row>
    <row r="345" spans="24:25" x14ac:dyDescent="0.2">
      <c r="X345" s="16">
        <v>52628</v>
      </c>
      <c r="Y345" s="17">
        <f t="shared" si="28"/>
        <v>0</v>
      </c>
    </row>
    <row r="346" spans="24:25" x14ac:dyDescent="0.2">
      <c r="X346" s="16">
        <v>52657</v>
      </c>
      <c r="Y346" s="17">
        <f t="shared" si="28"/>
        <v>0</v>
      </c>
    </row>
    <row r="347" spans="24:25" x14ac:dyDescent="0.2">
      <c r="X347" s="16">
        <v>52688</v>
      </c>
      <c r="Y347" s="17">
        <f t="shared" si="28"/>
        <v>0</v>
      </c>
    </row>
    <row r="348" spans="24:25" x14ac:dyDescent="0.2">
      <c r="X348" s="16">
        <v>52718</v>
      </c>
      <c r="Y348" s="17">
        <f t="shared" si="28"/>
        <v>0</v>
      </c>
    </row>
    <row r="349" spans="24:25" x14ac:dyDescent="0.2">
      <c r="X349" s="16">
        <v>52749</v>
      </c>
      <c r="Y349" s="17">
        <f t="shared" si="28"/>
        <v>0</v>
      </c>
    </row>
    <row r="350" spans="24:25" x14ac:dyDescent="0.2">
      <c r="X350" s="16">
        <v>52779</v>
      </c>
      <c r="Y350" s="17">
        <f t="shared" si="28"/>
        <v>0</v>
      </c>
    </row>
    <row r="351" spans="24:25" x14ac:dyDescent="0.2">
      <c r="X351" s="16">
        <v>52810</v>
      </c>
      <c r="Y351" s="17">
        <f t="shared" si="28"/>
        <v>0</v>
      </c>
    </row>
    <row r="352" spans="24:25" x14ac:dyDescent="0.2">
      <c r="X352" s="16">
        <v>52841</v>
      </c>
      <c r="Y352" s="17">
        <f t="shared" si="28"/>
        <v>0</v>
      </c>
    </row>
    <row r="353" spans="24:25" x14ac:dyDescent="0.2">
      <c r="X353" s="16">
        <v>52871</v>
      </c>
      <c r="Y353" s="17">
        <f t="shared" si="28"/>
        <v>0</v>
      </c>
    </row>
    <row r="354" spans="24:25" x14ac:dyDescent="0.2">
      <c r="X354" s="16">
        <v>52902</v>
      </c>
      <c r="Y354" s="17">
        <f t="shared" si="28"/>
        <v>0</v>
      </c>
    </row>
    <row r="355" spans="24:25" x14ac:dyDescent="0.2">
      <c r="X355" s="16">
        <v>52932</v>
      </c>
      <c r="Y355" s="17">
        <f t="shared" si="28"/>
        <v>0</v>
      </c>
    </row>
    <row r="356" spans="24:25" x14ac:dyDescent="0.2">
      <c r="X356" s="16">
        <v>52963</v>
      </c>
      <c r="Y356" s="17">
        <f t="shared" si="28"/>
        <v>0</v>
      </c>
    </row>
    <row r="357" spans="24:25" x14ac:dyDescent="0.2">
      <c r="X357" s="16">
        <v>52994</v>
      </c>
      <c r="Y357" s="17">
        <f t="shared" si="28"/>
        <v>0</v>
      </c>
    </row>
    <row r="358" spans="24:25" x14ac:dyDescent="0.2">
      <c r="X358" s="16">
        <v>53022</v>
      </c>
      <c r="Y358" s="17">
        <f t="shared" si="28"/>
        <v>0</v>
      </c>
    </row>
    <row r="359" spans="24:25" x14ac:dyDescent="0.2">
      <c r="X359" s="16">
        <v>53053</v>
      </c>
      <c r="Y359" s="17">
        <f t="shared" si="28"/>
        <v>0</v>
      </c>
    </row>
    <row r="360" spans="24:25" x14ac:dyDescent="0.2">
      <c r="X360" s="16">
        <v>53083</v>
      </c>
      <c r="Y360" s="17">
        <f t="shared" si="28"/>
        <v>0</v>
      </c>
    </row>
    <row r="361" spans="24:25" x14ac:dyDescent="0.2">
      <c r="X361" s="16">
        <v>53114</v>
      </c>
      <c r="Y361" s="17">
        <f t="shared" si="28"/>
        <v>0</v>
      </c>
    </row>
    <row r="362" spans="24:25" x14ac:dyDescent="0.2">
      <c r="X362" s="16">
        <v>53144</v>
      </c>
      <c r="Y362" s="17">
        <f t="shared" si="28"/>
        <v>0</v>
      </c>
    </row>
    <row r="363" spans="24:25" x14ac:dyDescent="0.2">
      <c r="X363" s="16">
        <v>53175</v>
      </c>
      <c r="Y363" s="17">
        <f t="shared" si="28"/>
        <v>0</v>
      </c>
    </row>
    <row r="364" spans="24:25" x14ac:dyDescent="0.2">
      <c r="X364" s="16">
        <v>53206</v>
      </c>
      <c r="Y364" s="17">
        <f t="shared" si="28"/>
        <v>0</v>
      </c>
    </row>
    <row r="365" spans="24:25" x14ac:dyDescent="0.2">
      <c r="X365" s="16">
        <v>53236</v>
      </c>
      <c r="Y365" s="17">
        <f t="shared" si="28"/>
        <v>0</v>
      </c>
    </row>
    <row r="366" spans="24:25" x14ac:dyDescent="0.2">
      <c r="X366" s="16">
        <v>53267</v>
      </c>
      <c r="Y366" s="17">
        <f t="shared" si="28"/>
        <v>0</v>
      </c>
    </row>
    <row r="367" spans="24:25" x14ac:dyDescent="0.2">
      <c r="X367" s="16">
        <v>53297</v>
      </c>
      <c r="Y367" s="17">
        <f t="shared" si="28"/>
        <v>0</v>
      </c>
    </row>
    <row r="368" spans="24:25" x14ac:dyDescent="0.2">
      <c r="X368" s="16">
        <v>53328</v>
      </c>
      <c r="Y368" s="17">
        <f t="shared" si="28"/>
        <v>0</v>
      </c>
    </row>
    <row r="369" spans="24:25" x14ac:dyDescent="0.2">
      <c r="X369" s="16">
        <v>53359</v>
      </c>
      <c r="Y369" s="17">
        <f t="shared" si="28"/>
        <v>0</v>
      </c>
    </row>
    <row r="370" spans="24:25" x14ac:dyDescent="0.2">
      <c r="X370" s="16">
        <v>53387</v>
      </c>
      <c r="Y370" s="17">
        <f t="shared" si="28"/>
        <v>0</v>
      </c>
    </row>
    <row r="371" spans="24:25" x14ac:dyDescent="0.2">
      <c r="X371" s="16">
        <v>53418</v>
      </c>
      <c r="Y371" s="17">
        <f t="shared" si="28"/>
        <v>0</v>
      </c>
    </row>
    <row r="372" spans="24:25" x14ac:dyDescent="0.2">
      <c r="X372" s="16">
        <v>53448</v>
      </c>
      <c r="Y372" s="17">
        <f t="shared" si="28"/>
        <v>0</v>
      </c>
    </row>
    <row r="373" spans="24:25" x14ac:dyDescent="0.2">
      <c r="X373" s="16">
        <v>53479</v>
      </c>
      <c r="Y373" s="17">
        <f t="shared" si="28"/>
        <v>0</v>
      </c>
    </row>
    <row r="374" spans="24:25" x14ac:dyDescent="0.2">
      <c r="X374" s="16">
        <v>53509</v>
      </c>
      <c r="Y374" s="17">
        <f t="shared" si="28"/>
        <v>0</v>
      </c>
    </row>
    <row r="375" spans="24:25" x14ac:dyDescent="0.2">
      <c r="X375" s="16">
        <v>53540</v>
      </c>
      <c r="Y375" s="17">
        <f t="shared" si="28"/>
        <v>0</v>
      </c>
    </row>
    <row r="376" spans="24:25" x14ac:dyDescent="0.2">
      <c r="X376" s="16">
        <v>53571</v>
      </c>
      <c r="Y376" s="17">
        <f t="shared" si="28"/>
        <v>0</v>
      </c>
    </row>
    <row r="377" spans="24:25" x14ac:dyDescent="0.2">
      <c r="X377" s="16">
        <v>53601</v>
      </c>
      <c r="Y377" s="17">
        <f t="shared" si="28"/>
        <v>0</v>
      </c>
    </row>
    <row r="378" spans="24:25" x14ac:dyDescent="0.2">
      <c r="X378" s="16">
        <v>53632</v>
      </c>
      <c r="Y378" s="17">
        <f t="shared" si="28"/>
        <v>0</v>
      </c>
    </row>
    <row r="379" spans="24:25" x14ac:dyDescent="0.2">
      <c r="X379" s="16">
        <v>53662</v>
      </c>
      <c r="Y379" s="17">
        <f t="shared" si="28"/>
        <v>0</v>
      </c>
    </row>
    <row r="380" spans="24:25" x14ac:dyDescent="0.2">
      <c r="X380" s="16">
        <v>53693</v>
      </c>
      <c r="Y380" s="17">
        <f t="shared" si="28"/>
        <v>0</v>
      </c>
    </row>
    <row r="381" spans="24:25" x14ac:dyDescent="0.2">
      <c r="X381" s="16">
        <v>53724</v>
      </c>
      <c r="Y381" s="17">
        <f t="shared" si="28"/>
        <v>0</v>
      </c>
    </row>
    <row r="382" spans="24:25" x14ac:dyDescent="0.2">
      <c r="X382" s="16">
        <v>53752</v>
      </c>
      <c r="Y382" s="17">
        <f t="shared" si="28"/>
        <v>0</v>
      </c>
    </row>
    <row r="383" spans="24:25" x14ac:dyDescent="0.2">
      <c r="X383" s="16">
        <v>53783</v>
      </c>
      <c r="Y383" s="17">
        <f t="shared" si="28"/>
        <v>0</v>
      </c>
    </row>
    <row r="384" spans="24:25" x14ac:dyDescent="0.2">
      <c r="X384" s="16">
        <v>53813</v>
      </c>
      <c r="Y384" s="17">
        <f t="shared" si="28"/>
        <v>0</v>
      </c>
    </row>
    <row r="385" spans="24:25" x14ac:dyDescent="0.2">
      <c r="X385" s="16">
        <v>53844</v>
      </c>
      <c r="Y385" s="17">
        <f t="shared" si="28"/>
        <v>0</v>
      </c>
    </row>
    <row r="386" spans="24:25" x14ac:dyDescent="0.2">
      <c r="X386" s="16">
        <v>53874</v>
      </c>
      <c r="Y386" s="17">
        <f t="shared" si="28"/>
        <v>0</v>
      </c>
    </row>
    <row r="387" spans="24:25" x14ac:dyDescent="0.2">
      <c r="X387" s="16">
        <v>53905</v>
      </c>
      <c r="Y387" s="17">
        <f t="shared" si="28"/>
        <v>0</v>
      </c>
    </row>
    <row r="388" spans="24:25" x14ac:dyDescent="0.2">
      <c r="X388" s="16">
        <v>53936</v>
      </c>
      <c r="Y388" s="17">
        <f t="shared" si="28"/>
        <v>0</v>
      </c>
    </row>
    <row r="389" spans="24:25" x14ac:dyDescent="0.2">
      <c r="X389" s="16">
        <v>53966</v>
      </c>
      <c r="Y389" s="17">
        <f t="shared" si="28"/>
        <v>0</v>
      </c>
    </row>
    <row r="390" spans="24:25" x14ac:dyDescent="0.2">
      <c r="X390" s="16">
        <v>53997</v>
      </c>
      <c r="Y390" s="17">
        <f t="shared" si="28"/>
        <v>0</v>
      </c>
    </row>
    <row r="391" spans="24:25" x14ac:dyDescent="0.2">
      <c r="X391" s="16">
        <v>54027</v>
      </c>
      <c r="Y391" s="17">
        <f t="shared" si="28"/>
        <v>0</v>
      </c>
    </row>
    <row r="392" spans="24:25" x14ac:dyDescent="0.2">
      <c r="X392" s="16">
        <v>54058</v>
      </c>
      <c r="Y392" s="17">
        <f t="shared" si="28"/>
        <v>0</v>
      </c>
    </row>
    <row r="393" spans="24:25" x14ac:dyDescent="0.2">
      <c r="X393" s="16">
        <v>54089</v>
      </c>
      <c r="Y393" s="17">
        <f t="shared" ref="Y393:Y427" si="29">VLOOKUP(YEAR(X393),$G$8:$M$73,6,FALSE)</f>
        <v>0</v>
      </c>
    </row>
    <row r="394" spans="24:25" x14ac:dyDescent="0.2">
      <c r="X394" s="16">
        <v>54118</v>
      </c>
      <c r="Y394" s="17">
        <f t="shared" si="29"/>
        <v>0</v>
      </c>
    </row>
    <row r="395" spans="24:25" x14ac:dyDescent="0.2">
      <c r="X395" s="16">
        <v>54149</v>
      </c>
      <c r="Y395" s="17">
        <f t="shared" si="29"/>
        <v>0</v>
      </c>
    </row>
    <row r="396" spans="24:25" x14ac:dyDescent="0.2">
      <c r="X396" s="16">
        <v>54179</v>
      </c>
      <c r="Y396" s="17">
        <f t="shared" si="29"/>
        <v>0</v>
      </c>
    </row>
    <row r="397" spans="24:25" x14ac:dyDescent="0.2">
      <c r="X397" s="16">
        <v>54210</v>
      </c>
      <c r="Y397" s="17">
        <f t="shared" si="29"/>
        <v>0</v>
      </c>
    </row>
    <row r="398" spans="24:25" x14ac:dyDescent="0.2">
      <c r="X398" s="16">
        <v>54240</v>
      </c>
      <c r="Y398" s="17">
        <f t="shared" si="29"/>
        <v>0</v>
      </c>
    </row>
    <row r="399" spans="24:25" x14ac:dyDescent="0.2">
      <c r="X399" s="16">
        <v>54271</v>
      </c>
      <c r="Y399" s="17">
        <f t="shared" si="29"/>
        <v>0</v>
      </c>
    </row>
    <row r="400" spans="24:25" x14ac:dyDescent="0.2">
      <c r="X400" s="16">
        <v>54302</v>
      </c>
      <c r="Y400" s="17">
        <f t="shared" si="29"/>
        <v>0</v>
      </c>
    </row>
    <row r="401" spans="24:25" x14ac:dyDescent="0.2">
      <c r="X401" s="16">
        <v>54332</v>
      </c>
      <c r="Y401" s="17">
        <f t="shared" si="29"/>
        <v>0</v>
      </c>
    </row>
    <row r="402" spans="24:25" x14ac:dyDescent="0.2">
      <c r="X402" s="16">
        <v>54363</v>
      </c>
      <c r="Y402" s="17">
        <f t="shared" si="29"/>
        <v>0</v>
      </c>
    </row>
    <row r="403" spans="24:25" x14ac:dyDescent="0.2">
      <c r="X403" s="16">
        <v>54393</v>
      </c>
      <c r="Y403" s="17">
        <f t="shared" si="29"/>
        <v>0</v>
      </c>
    </row>
    <row r="404" spans="24:25" x14ac:dyDescent="0.2">
      <c r="X404" s="16">
        <v>54424</v>
      </c>
      <c r="Y404" s="17">
        <f t="shared" si="29"/>
        <v>0</v>
      </c>
    </row>
    <row r="405" spans="24:25" x14ac:dyDescent="0.2">
      <c r="X405" s="16">
        <v>54455</v>
      </c>
      <c r="Y405" s="17">
        <f t="shared" si="29"/>
        <v>0</v>
      </c>
    </row>
    <row r="406" spans="24:25" x14ac:dyDescent="0.2">
      <c r="X406" s="16">
        <v>54483</v>
      </c>
      <c r="Y406" s="17">
        <f t="shared" si="29"/>
        <v>0</v>
      </c>
    </row>
    <row r="407" spans="24:25" x14ac:dyDescent="0.2">
      <c r="X407" s="16">
        <v>54514</v>
      </c>
      <c r="Y407" s="17">
        <f t="shared" si="29"/>
        <v>0</v>
      </c>
    </row>
    <row r="408" spans="24:25" x14ac:dyDescent="0.2">
      <c r="X408" s="16">
        <v>54544</v>
      </c>
      <c r="Y408" s="17">
        <f t="shared" si="29"/>
        <v>0</v>
      </c>
    </row>
    <row r="409" spans="24:25" x14ac:dyDescent="0.2">
      <c r="X409" s="16">
        <v>54575</v>
      </c>
      <c r="Y409" s="17">
        <f t="shared" si="29"/>
        <v>0</v>
      </c>
    </row>
    <row r="410" spans="24:25" x14ac:dyDescent="0.2">
      <c r="X410" s="16">
        <v>54605</v>
      </c>
      <c r="Y410" s="17">
        <f t="shared" si="29"/>
        <v>0</v>
      </c>
    </row>
    <row r="411" spans="24:25" x14ac:dyDescent="0.2">
      <c r="X411" s="16">
        <v>54636</v>
      </c>
      <c r="Y411" s="17">
        <f t="shared" si="29"/>
        <v>0</v>
      </c>
    </row>
    <row r="412" spans="24:25" x14ac:dyDescent="0.2">
      <c r="X412" s="16">
        <v>54667</v>
      </c>
      <c r="Y412" s="17">
        <f t="shared" si="29"/>
        <v>0</v>
      </c>
    </row>
    <row r="413" spans="24:25" x14ac:dyDescent="0.2">
      <c r="X413" s="16">
        <v>54697</v>
      </c>
      <c r="Y413" s="17">
        <f t="shared" si="29"/>
        <v>0</v>
      </c>
    </row>
    <row r="414" spans="24:25" x14ac:dyDescent="0.2">
      <c r="X414" s="16">
        <v>54728</v>
      </c>
      <c r="Y414" s="17">
        <f t="shared" si="29"/>
        <v>0</v>
      </c>
    </row>
    <row r="415" spans="24:25" x14ac:dyDescent="0.2">
      <c r="X415" s="16">
        <v>54758</v>
      </c>
      <c r="Y415" s="17">
        <f t="shared" si="29"/>
        <v>0</v>
      </c>
    </row>
    <row r="416" spans="24:25" x14ac:dyDescent="0.2">
      <c r="X416" s="16">
        <v>54789</v>
      </c>
      <c r="Y416" s="17">
        <f t="shared" si="29"/>
        <v>0</v>
      </c>
    </row>
    <row r="417" spans="24:25" x14ac:dyDescent="0.2">
      <c r="X417" s="16">
        <v>54820</v>
      </c>
      <c r="Y417" s="17">
        <f t="shared" si="29"/>
        <v>0</v>
      </c>
    </row>
    <row r="418" spans="24:25" x14ac:dyDescent="0.2">
      <c r="X418" s="16">
        <v>54848</v>
      </c>
      <c r="Y418" s="17">
        <f t="shared" si="29"/>
        <v>0</v>
      </c>
    </row>
    <row r="419" spans="24:25" x14ac:dyDescent="0.2">
      <c r="X419" s="16">
        <v>54879</v>
      </c>
      <c r="Y419" s="17">
        <f t="shared" si="29"/>
        <v>0</v>
      </c>
    </row>
    <row r="420" spans="24:25" x14ac:dyDescent="0.2">
      <c r="X420" s="16">
        <v>54909</v>
      </c>
      <c r="Y420" s="17">
        <f t="shared" si="29"/>
        <v>0</v>
      </c>
    </row>
    <row r="421" spans="24:25" x14ac:dyDescent="0.2">
      <c r="X421" s="16">
        <v>54940</v>
      </c>
      <c r="Y421" s="17">
        <f t="shared" si="29"/>
        <v>0</v>
      </c>
    </row>
    <row r="422" spans="24:25" x14ac:dyDescent="0.2">
      <c r="X422" s="16">
        <v>54970</v>
      </c>
      <c r="Y422" s="17">
        <f t="shared" si="29"/>
        <v>0</v>
      </c>
    </row>
    <row r="423" spans="24:25" x14ac:dyDescent="0.2">
      <c r="X423" s="16">
        <v>55001</v>
      </c>
      <c r="Y423" s="17">
        <f t="shared" si="29"/>
        <v>0</v>
      </c>
    </row>
    <row r="424" spans="24:25" x14ac:dyDescent="0.2">
      <c r="X424" s="16">
        <v>55032</v>
      </c>
      <c r="Y424" s="17">
        <f t="shared" si="29"/>
        <v>0</v>
      </c>
    </row>
    <row r="425" spans="24:25" x14ac:dyDescent="0.2">
      <c r="X425" s="16">
        <v>55062</v>
      </c>
      <c r="Y425" s="17">
        <f t="shared" si="29"/>
        <v>0</v>
      </c>
    </row>
    <row r="426" spans="24:25" x14ac:dyDescent="0.2">
      <c r="X426" s="16">
        <v>55093</v>
      </c>
      <c r="Y426" s="17">
        <f t="shared" si="29"/>
        <v>0</v>
      </c>
    </row>
    <row r="427" spans="24:25" x14ac:dyDescent="0.2">
      <c r="X427" s="16">
        <v>55123</v>
      </c>
      <c r="Y427" s="17">
        <f t="shared" si="29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8868D-5DE8-4969-B961-1086E17730E1}">
  <dimension ref="A1"/>
  <sheetViews>
    <sheetView workbookViewId="0">
      <selection activeCell="C5" sqref="C5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E8A6-0BBD-4835-988A-23D097B6AFB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8A2B-8823-4D04-9CFE-DD982ABA5DE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deflate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Mike Starrett</cp:lastModifiedBy>
  <dcterms:created xsi:type="dcterms:W3CDTF">2019-09-06T01:17:16Z</dcterms:created>
  <dcterms:modified xsi:type="dcterms:W3CDTF">2019-11-22T17:45:40Z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{6A77B0A3-C62F-4823-B1DB-63414E60B3AB}</vt:lpwstr>
  </property>
</Properties>
</file>