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U:\RPMStudies\Scenarios\Organized Limited Markets\"/>
    </mc:Choice>
  </mc:AlternateContent>
  <xr:revisionPtr revIDLastSave="0" documentId="13_ncr:1_{A1E3F3B7-93D7-442A-9817-FCCA091D32BB}" xr6:coauthVersionLast="46" xr6:coauthVersionMax="46" xr10:uidLastSave="{00000000-0000-0000-0000-000000000000}"/>
  <bookViews>
    <workbookView xWindow="1500" yWindow="1185" windowWidth="28770" windowHeight="14565" xr2:uid="{00000000-000D-0000-FFFF-FFFF00000000}"/>
  </bookViews>
  <sheets>
    <sheet name="EE" sheetId="9" r:id="rId1"/>
    <sheet name="Renewable Build" sheetId="4" r:id="rId2"/>
    <sheet name="Renewable Curtailment" sheetId="11" r:id="rId3"/>
    <sheet name="Hydro" sheetId="12" r:id="rId4"/>
    <sheet name="DR" sheetId="5" r:id="rId5"/>
    <sheet name="Thermal Build" sheetId="6" r:id="rId6"/>
    <sheet name="GHG" sheetId="7" r:id="rId7"/>
    <sheet name="Bills" sheetId="8" r:id="rId8"/>
    <sheet name="Market" sheetId="10" r:id="rId9"/>
    <sheet name="Electricity Price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8" l="1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6" i="7" l="1"/>
  <c r="A7" i="13"/>
  <c r="A16" i="13" s="1"/>
  <c r="A6" i="10"/>
  <c r="A6" i="8"/>
  <c r="A6" i="6"/>
  <c r="A6" i="5"/>
  <c r="A6" i="12"/>
  <c r="A5" i="12"/>
  <c r="A4" i="12"/>
  <c r="A6" i="11"/>
  <c r="A6" i="4"/>
  <c r="A15" i="13" l="1"/>
  <c r="A6" i="13"/>
  <c r="A5" i="13"/>
  <c r="A14" i="13" s="1"/>
  <c r="A4" i="13"/>
  <c r="A13" i="13" s="1"/>
  <c r="A3" i="13"/>
  <c r="A12" i="13" s="1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S8" i="8"/>
  <c r="Q8" i="8"/>
  <c r="P8" i="8"/>
  <c r="O8" i="8"/>
  <c r="N8" i="8"/>
  <c r="M8" i="8"/>
  <c r="H8" i="8"/>
  <c r="C8" i="8"/>
  <c r="B8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U7" i="8"/>
  <c r="U8" i="8" s="1"/>
  <c r="T7" i="8"/>
  <c r="T8" i="8" s="1"/>
  <c r="S7" i="8"/>
  <c r="R7" i="8"/>
  <c r="R8" i="8" s="1"/>
  <c r="Q7" i="8"/>
  <c r="P7" i="8"/>
  <c r="O7" i="8"/>
  <c r="N7" i="8"/>
  <c r="M7" i="8"/>
  <c r="L7" i="8"/>
  <c r="L8" i="8" s="1"/>
  <c r="K7" i="8"/>
  <c r="K8" i="8" s="1"/>
  <c r="J7" i="8"/>
  <c r="J8" i="8" s="1"/>
  <c r="I7" i="8"/>
  <c r="I8" i="8" s="1"/>
  <c r="H7" i="8"/>
  <c r="G7" i="8"/>
  <c r="G8" i="8" s="1"/>
  <c r="F7" i="8"/>
  <c r="F8" i="8" s="1"/>
  <c r="E7" i="8"/>
  <c r="E8" i="8" s="1"/>
  <c r="D7" i="8"/>
  <c r="D8" i="8" s="1"/>
  <c r="C7" i="8"/>
  <c r="B7" i="8"/>
  <c r="A5" i="10"/>
  <c r="A4" i="10"/>
  <c r="A5" i="8"/>
  <c r="A12" i="8" s="1"/>
  <c r="A4" i="8"/>
  <c r="A10" i="8" s="1"/>
  <c r="A5" i="6"/>
  <c r="A4" i="6"/>
  <c r="A5" i="7"/>
  <c r="A4" i="7"/>
  <c r="A5" i="5"/>
  <c r="A4" i="5"/>
  <c r="A5" i="11"/>
  <c r="A4" i="11"/>
  <c r="A5" i="4"/>
  <c r="A4" i="4"/>
  <c r="A20" i="8" l="1"/>
  <c r="A21" i="8"/>
  <c r="A3" i="12"/>
  <c r="A2" i="12"/>
  <c r="A3" i="11" l="1"/>
  <c r="A2" i="11"/>
  <c r="A3" i="10" l="1"/>
  <c r="A2" i="10"/>
  <c r="A3" i="8"/>
  <c r="A2" i="8"/>
  <c r="A18" i="8" s="1"/>
  <c r="A3" i="7"/>
  <c r="A2" i="7"/>
  <c r="A3" i="6"/>
  <c r="A2" i="6"/>
  <c r="A3" i="5"/>
  <c r="A2" i="5"/>
  <c r="A3" i="4"/>
  <c r="A2" i="4"/>
  <c r="A8" i="8" l="1"/>
  <c r="A19" i="8"/>
  <c r="B22" i="8"/>
</calcChain>
</file>

<file path=xl/sharedStrings.xml><?xml version="1.0" encoding="utf-8"?>
<sst xmlns="http://schemas.openxmlformats.org/spreadsheetml/2006/main" count="8" uniqueCount="8">
  <si>
    <t>NPV Export</t>
  </si>
  <si>
    <t>Limited Markets</t>
  </si>
  <si>
    <t>No Gas Build Limit</t>
  </si>
  <si>
    <t>Organized Markets</t>
  </si>
  <si>
    <t>On-Peak</t>
  </si>
  <si>
    <t>Off-Peak</t>
  </si>
  <si>
    <t>No Regional Renewables</t>
  </si>
  <si>
    <t>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</si>
</sst>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2"/>
    <xf numFmtId="164" fontId="0" fillId="0" borderId="0" xfId="1" applyNumberFormat="1" applyFont="1"/>
    <xf numFmtId="0" fontId="0" fillId="0" borderId="0" xfId="0" applyFill="1"/>
    <xf numFmtId="0" fontId="3" fillId="0" borderId="0" xfId="2" applyFont="1"/>
    <xf numFmtId="0" fontId="2" fillId="0" borderId="0" xfId="2" applyFont="1"/>
    <xf numFmtId="44" fontId="0" fillId="0" borderId="0" xfId="3" applyNumberFormat="1" applyFont="1"/>
    <xf numFmtId="44" fontId="0" fillId="0" borderId="0" xfId="3" applyNumberFormat="1" applyFont="1" applyFill="1"/>
    <xf numFmtId="0" fontId="1" fillId="0" borderId="0" xfId="2" applyFont="1"/>
    <xf numFmtId="1" fontId="0" fillId="0" borderId="0" xfId="0" applyNumberFormat="1"/>
    <xf numFmtId="1" fontId="0" fillId="0" borderId="0" xfId="0" applyNumberFormat="1" applyFill="1"/>
    <xf numFmtId="1" fontId="4" fillId="0" borderId="0" xfId="2" applyNumberFormat="1"/>
    <xf numFmtId="44" fontId="0" fillId="0" borderId="0" xfId="3" applyFont="1" applyFill="1"/>
  </cellXfs>
  <cellStyles count="4">
    <cellStyle name="Currency" xfId="3" builtinId="4"/>
    <cellStyle name="Normal" xfId="0" builtinId="0"/>
    <cellStyle name="Normal 2" xfId="2" xr:uid="{37DB3B24-DF65-45ED-AA5A-A11DCC929AB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Efficiency Acquisition</a:t>
            </a:r>
            <a:r>
              <a:rPr lang="en-US" baseline="0"/>
              <a:t>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EE!$A$2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EE!$B$2:$U$2</c:f>
              <c:numCache>
                <c:formatCode>General</c:formatCode>
                <c:ptCount val="20"/>
                <c:pt idx="0">
                  <c:v>94.965176878639198</c:v>
                </c:pt>
                <c:pt idx="1">
                  <c:v>201.11490254674499</c:v>
                </c:pt>
                <c:pt idx="2">
                  <c:v>281.695219142393</c:v>
                </c:pt>
                <c:pt idx="3">
                  <c:v>359.51076491363301</c:v>
                </c:pt>
                <c:pt idx="4">
                  <c:v>434.39661228500398</c:v>
                </c:pt>
                <c:pt idx="5">
                  <c:v>499.70506353956102</c:v>
                </c:pt>
                <c:pt idx="6">
                  <c:v>566.23123198790597</c:v>
                </c:pt>
                <c:pt idx="7">
                  <c:v>637.16411908816201</c:v>
                </c:pt>
                <c:pt idx="8">
                  <c:v>711.494664533736</c:v>
                </c:pt>
                <c:pt idx="9">
                  <c:v>787.62549638738801</c:v>
                </c:pt>
                <c:pt idx="10">
                  <c:v>864.96404785678999</c:v>
                </c:pt>
                <c:pt idx="11">
                  <c:v>917.127440332334</c:v>
                </c:pt>
                <c:pt idx="12">
                  <c:v>961.80825585609705</c:v>
                </c:pt>
                <c:pt idx="13">
                  <c:v>1032.09159022777</c:v>
                </c:pt>
                <c:pt idx="14">
                  <c:v>1110.8535388222499</c:v>
                </c:pt>
                <c:pt idx="15">
                  <c:v>1188.7807742222799</c:v>
                </c:pt>
                <c:pt idx="16">
                  <c:v>1260.443538666</c:v>
                </c:pt>
                <c:pt idx="17">
                  <c:v>1313.4391522701501</c:v>
                </c:pt>
                <c:pt idx="18">
                  <c:v>1360.9141099069</c:v>
                </c:pt>
                <c:pt idx="19">
                  <c:v>1461.6035598501401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57-4CF5-8DEB-39ADF2220573}"/>
            </c:ext>
          </c:extLst>
        </c:ser>
        <c:ser>
          <c:idx val="1"/>
          <c:order val="1"/>
          <c:tx>
            <c:strRef>
              <c:f>EE!$A$3</c:f>
              <c:strCache>
                <c:ptCount val="1"/>
                <c:pt idx="0">
                  <c:v>Limited Markets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EE!$B$1:$U$1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EE!$B$3:$U$3</c:f>
              <c:numCache>
                <c:formatCode>General</c:formatCode>
                <c:ptCount val="20"/>
                <c:pt idx="0">
                  <c:v>28.2657911220298</c:v>
                </c:pt>
                <c:pt idx="1">
                  <c:v>47.777188627513802</c:v>
                </c:pt>
                <c:pt idx="2">
                  <c:v>66.928439395221403</c:v>
                </c:pt>
                <c:pt idx="3">
                  <c:v>89.477319010275394</c:v>
                </c:pt>
                <c:pt idx="4">
                  <c:v>115.60516329319501</c:v>
                </c:pt>
                <c:pt idx="5">
                  <c:v>145.127984453007</c:v>
                </c:pt>
                <c:pt idx="6">
                  <c:v>177.383278003177</c:v>
                </c:pt>
                <c:pt idx="7">
                  <c:v>212.21534080296101</c:v>
                </c:pt>
                <c:pt idx="8">
                  <c:v>249.65152440500401</c:v>
                </c:pt>
                <c:pt idx="9">
                  <c:v>289.272711472178</c:v>
                </c:pt>
                <c:pt idx="10">
                  <c:v>331.202211828457</c:v>
                </c:pt>
                <c:pt idx="11">
                  <c:v>374.600394130214</c:v>
                </c:pt>
                <c:pt idx="12">
                  <c:v>419.28120965397699</c:v>
                </c:pt>
                <c:pt idx="13">
                  <c:v>464.731582160421</c:v>
                </c:pt>
                <c:pt idx="14">
                  <c:v>511.82557954121802</c:v>
                </c:pt>
                <c:pt idx="15">
                  <c:v>559.56457098003204</c:v>
                </c:pt>
                <c:pt idx="16">
                  <c:v>607.03261953668698</c:v>
                </c:pt>
                <c:pt idx="17">
                  <c:v>654.44818756666803</c:v>
                </c:pt>
                <c:pt idx="18">
                  <c:v>701.92314520341699</c:v>
                </c:pt>
                <c:pt idx="19">
                  <c:v>773.17604712068396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7-4CF5-8DEB-39ADF2220573}"/>
            </c:ext>
          </c:extLst>
        </c:ser>
        <c:ser>
          <c:idx val="2"/>
          <c:order val="2"/>
          <c:tx>
            <c:strRef>
              <c:f>EE!$A$4</c:f>
              <c:strCache>
                <c:ptCount val="1"/>
                <c:pt idx="0">
                  <c:v>Organized Markets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EE!$B$4:$U$4</c:f>
              <c:numCache>
                <c:formatCode>General</c:formatCode>
                <c:ptCount val="20"/>
                <c:pt idx="0">
                  <c:v>89.308000000000007</c:v>
                </c:pt>
                <c:pt idx="1">
                  <c:v>147.02000000000001</c:v>
                </c:pt>
                <c:pt idx="2">
                  <c:v>190.53800000000001</c:v>
                </c:pt>
                <c:pt idx="3">
                  <c:v>237.839</c:v>
                </c:pt>
                <c:pt idx="4">
                  <c:v>270.35500000000002</c:v>
                </c:pt>
                <c:pt idx="5">
                  <c:v>299.87799999999999</c:v>
                </c:pt>
                <c:pt idx="6">
                  <c:v>332.13299999999998</c:v>
                </c:pt>
                <c:pt idx="7">
                  <c:v>366.96499999999997</c:v>
                </c:pt>
                <c:pt idx="8">
                  <c:v>404.40100000000001</c:v>
                </c:pt>
                <c:pt idx="9">
                  <c:v>444.02300000000002</c:v>
                </c:pt>
                <c:pt idx="10">
                  <c:v>485.952</c:v>
                </c:pt>
                <c:pt idx="11">
                  <c:v>529.35</c:v>
                </c:pt>
                <c:pt idx="12">
                  <c:v>574.03099999999995</c:v>
                </c:pt>
                <c:pt idx="13">
                  <c:v>619.48199999999997</c:v>
                </c:pt>
                <c:pt idx="14">
                  <c:v>666.57600000000002</c:v>
                </c:pt>
                <c:pt idx="15">
                  <c:v>714.31500000000005</c:v>
                </c:pt>
                <c:pt idx="16">
                  <c:v>761.78300000000002</c:v>
                </c:pt>
                <c:pt idx="17">
                  <c:v>809.19799999999998</c:v>
                </c:pt>
                <c:pt idx="18">
                  <c:v>856.673</c:v>
                </c:pt>
                <c:pt idx="19">
                  <c:v>941.05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14-40C0-8CC1-D2B84A1F5898}"/>
            </c:ext>
          </c:extLst>
        </c:ser>
        <c:ser>
          <c:idx val="3"/>
          <c:order val="3"/>
          <c:tx>
            <c:strRef>
              <c:f>EE!$A$5</c:f>
              <c:strCache>
                <c:ptCount val="1"/>
                <c:pt idx="0">
                  <c:v>No Gas Build Limit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EE!$B$5:$U$5</c:f>
              <c:numCache>
                <c:formatCode>General</c:formatCode>
                <c:ptCount val="20"/>
                <c:pt idx="0">
                  <c:v>89.308217558491606</c:v>
                </c:pt>
                <c:pt idx="1">
                  <c:v>157.28167282780799</c:v>
                </c:pt>
                <c:pt idx="2">
                  <c:v>214.69854455380701</c:v>
                </c:pt>
                <c:pt idx="3">
                  <c:v>277.195294787563</c:v>
                </c:pt>
                <c:pt idx="4">
                  <c:v>335.19846109143703</c:v>
                </c:pt>
                <c:pt idx="5">
                  <c:v>396.16512297117799</c:v>
                </c:pt>
                <c:pt idx="6">
                  <c:v>462.69129141952197</c:v>
                </c:pt>
                <c:pt idx="7">
                  <c:v>506.256181817749</c:v>
                </c:pt>
                <c:pt idx="8">
                  <c:v>543.69236541979103</c:v>
                </c:pt>
                <c:pt idx="9">
                  <c:v>583.31355248696605</c:v>
                </c:pt>
                <c:pt idx="10">
                  <c:v>625.24305284324396</c:v>
                </c:pt>
                <c:pt idx="11">
                  <c:v>668.64123514500102</c:v>
                </c:pt>
                <c:pt idx="12">
                  <c:v>713.32205066876395</c:v>
                </c:pt>
                <c:pt idx="13">
                  <c:v>758.77242317520802</c:v>
                </c:pt>
                <c:pt idx="14">
                  <c:v>805.86642055600601</c:v>
                </c:pt>
                <c:pt idx="15">
                  <c:v>853.60541199481895</c:v>
                </c:pt>
                <c:pt idx="16">
                  <c:v>901.07346055147502</c:v>
                </c:pt>
                <c:pt idx="17">
                  <c:v>948.48902858145505</c:v>
                </c:pt>
                <c:pt idx="18">
                  <c:v>995.96398621820504</c:v>
                </c:pt>
                <c:pt idx="19">
                  <c:v>1055.4056619386799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14-40C0-8CC1-D2B84A1F5898}"/>
            </c:ext>
          </c:extLst>
        </c:ser>
        <c:ser>
          <c:idx val="4"/>
          <c:order val="4"/>
          <c:tx>
            <c:strRef>
              <c:f>EE!$A$6</c:f>
              <c:strCache>
                <c:ptCount val="1"/>
                <c:pt idx="0">
                  <c:v>No Regional Renewables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EE!$B$6:$U$6</c:f>
              <c:numCache>
                <c:formatCode>General</c:formatCode>
                <c:ptCount val="20"/>
                <c:pt idx="0">
                  <c:v>94.965176878639198</c:v>
                </c:pt>
                <c:pt idx="1">
                  <c:v>201.11490254674499</c:v>
                </c:pt>
                <c:pt idx="2">
                  <c:v>317.568830186453</c:v>
                </c:pt>
                <c:pt idx="3">
                  <c:v>446.74649477290399</c:v>
                </c:pt>
                <c:pt idx="4">
                  <c:v>590.657124525634</c:v>
                </c:pt>
                <c:pt idx="5">
                  <c:v>748.72312403241006</c:v>
                </c:pt>
                <c:pt idx="6">
                  <c:v>916.26667593293303</c:v>
                </c:pt>
                <c:pt idx="7">
                  <c:v>1089.98110160695</c:v>
                </c:pt>
                <c:pt idx="8">
                  <c:v>1268.9345427302801</c:v>
                </c:pt>
                <c:pt idx="9">
                  <c:v>1432.5455318008901</c:v>
                </c:pt>
                <c:pt idx="10">
                  <c:v>1591.0730081522499</c:v>
                </c:pt>
                <c:pt idx="11">
                  <c:v>1746.91762939775</c:v>
                </c:pt>
                <c:pt idx="12">
                  <c:v>1900.73161743828</c:v>
                </c:pt>
                <c:pt idx="13">
                  <c:v>2052.2609906802199</c:v>
                </c:pt>
                <c:pt idx="14">
                  <c:v>2202.33690681606</c:v>
                </c:pt>
                <c:pt idx="15">
                  <c:v>2298.0023637950899</c:v>
                </c:pt>
                <c:pt idx="16">
                  <c:v>2370.20808833506</c:v>
                </c:pt>
                <c:pt idx="17">
                  <c:v>2423.6339589774002</c:v>
                </c:pt>
                <c:pt idx="18">
                  <c:v>2471.1089166141501</c:v>
                </c:pt>
                <c:pt idx="19">
                  <c:v>2560.4087116996502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9D-4731-B162-3BE7ABD8A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2709008"/>
        <c:axId val="340353696"/>
      </c:lineChart>
      <c:catAx>
        <c:axId val="117270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53696"/>
        <c:crosses val="autoZero"/>
        <c:auto val="1"/>
        <c:lblAlgn val="ctr"/>
        <c:lblOffset val="100"/>
        <c:noMultiLvlLbl val="0"/>
      </c:catAx>
      <c:valAx>
        <c:axId val="34035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</a:t>
                </a:r>
                <a:r>
                  <a:rPr lang="en-US" baseline="0"/>
                  <a:t> Acquired (aMW)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70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Off-Peak</a:t>
            </a:r>
            <a:r>
              <a:rPr lang="en-US" baseline="0"/>
              <a:t> Internal Electricity Prices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'Electricity Price'!$A$12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'Electricity Price'!$B$11:$U$11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Price'!$B$12:$U$12</c:f>
              <c:numCache>
                <c:formatCode>_("$"* #,##0.00_);_("$"* \(#,##0.00\);_("$"* "-"??_);_(@_)</c:formatCode>
                <c:ptCount val="20"/>
                <c:pt idx="0">
                  <c:v>15.1786749999376</c:v>
                </c:pt>
                <c:pt idx="1">
                  <c:v>14.3625962958327</c:v>
                </c:pt>
                <c:pt idx="2">
                  <c:v>14.813754182582599</c:v>
                </c:pt>
                <c:pt idx="3">
                  <c:v>13.217590822135101</c:v>
                </c:pt>
                <c:pt idx="4">
                  <c:v>13.0059280894137</c:v>
                </c:pt>
                <c:pt idx="5">
                  <c:v>12.751781811268099</c:v>
                </c:pt>
                <c:pt idx="6">
                  <c:v>11.668560091037801</c:v>
                </c:pt>
                <c:pt idx="7">
                  <c:v>10.791914747889599</c:v>
                </c:pt>
                <c:pt idx="8">
                  <c:v>9.45596750820342</c:v>
                </c:pt>
                <c:pt idx="9">
                  <c:v>8.6667636141521101</c:v>
                </c:pt>
                <c:pt idx="10">
                  <c:v>8.2320053707521801</c:v>
                </c:pt>
                <c:pt idx="11">
                  <c:v>6.8908111258889599</c:v>
                </c:pt>
                <c:pt idx="12">
                  <c:v>6.9459796765319197</c:v>
                </c:pt>
                <c:pt idx="13">
                  <c:v>6.5465221212980804</c:v>
                </c:pt>
                <c:pt idx="14">
                  <c:v>4.1662785205101898</c:v>
                </c:pt>
                <c:pt idx="15">
                  <c:v>2.0216992804156502</c:v>
                </c:pt>
                <c:pt idx="16">
                  <c:v>1.2952117507693099</c:v>
                </c:pt>
                <c:pt idx="17">
                  <c:v>-6.7016335886683195E-2</c:v>
                </c:pt>
                <c:pt idx="18">
                  <c:v>0.73189284681133804</c:v>
                </c:pt>
                <c:pt idx="19">
                  <c:v>-0.43689023803218902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25-4BB5-AB8E-FCD0A77099CE}"/>
            </c:ext>
          </c:extLst>
        </c:ser>
        <c:ser>
          <c:idx val="1"/>
          <c:order val="1"/>
          <c:tx>
            <c:strRef>
              <c:f>'Electricity Price'!$A$13</c:f>
              <c:strCache>
                <c:ptCount val="1"/>
                <c:pt idx="0">
                  <c:v>Limited Markets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'Electricity Price'!$B$11:$U$11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Price'!$B$13:$U$13</c:f>
              <c:numCache>
                <c:formatCode>_("$"* #,##0.00_);_("$"* \(#,##0.00\);_("$"* "-"??_);_(@_)</c:formatCode>
                <c:ptCount val="20"/>
                <c:pt idx="0">
                  <c:v>9.0751816714363898</c:v>
                </c:pt>
                <c:pt idx="1">
                  <c:v>8.1710608073103703</c:v>
                </c:pt>
                <c:pt idx="2">
                  <c:v>8.0031383463687504</c:v>
                </c:pt>
                <c:pt idx="3">
                  <c:v>7.9706142057726703</c:v>
                </c:pt>
                <c:pt idx="4">
                  <c:v>7.5986168451618896</c:v>
                </c:pt>
                <c:pt idx="5">
                  <c:v>6.3156530902269701</c:v>
                </c:pt>
                <c:pt idx="6">
                  <c:v>2.0094549003695699</c:v>
                </c:pt>
                <c:pt idx="7">
                  <c:v>0.26164991327842402</c:v>
                </c:pt>
                <c:pt idx="8">
                  <c:v>-1.4855656863400499</c:v>
                </c:pt>
                <c:pt idx="9">
                  <c:v>-3.5517989594991399</c:v>
                </c:pt>
                <c:pt idx="10">
                  <c:v>-4.22740290636533</c:v>
                </c:pt>
                <c:pt idx="11">
                  <c:v>-3.5046771118728599</c:v>
                </c:pt>
                <c:pt idx="12">
                  <c:v>-0.92161978121027599</c:v>
                </c:pt>
                <c:pt idx="13">
                  <c:v>-1.5274716397355399</c:v>
                </c:pt>
                <c:pt idx="14">
                  <c:v>-2.6248100599125102</c:v>
                </c:pt>
                <c:pt idx="15">
                  <c:v>-3.3674383567528099</c:v>
                </c:pt>
                <c:pt idx="16">
                  <c:v>-1.5368827468980699</c:v>
                </c:pt>
                <c:pt idx="17">
                  <c:v>-0.309707161363098</c:v>
                </c:pt>
                <c:pt idx="18">
                  <c:v>-1.3394267878130499</c:v>
                </c:pt>
                <c:pt idx="19">
                  <c:v>-1.83219218429546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5-4BB5-AB8E-FCD0A77099CE}"/>
            </c:ext>
          </c:extLst>
        </c:ser>
        <c:ser>
          <c:idx val="2"/>
          <c:order val="2"/>
          <c:tx>
            <c:strRef>
              <c:f>'Electricity Price'!$A$14</c:f>
              <c:strCache>
                <c:ptCount val="1"/>
                <c:pt idx="0">
                  <c:v>Organized Markets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'Electricity Price'!$B$11:$U$11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Price'!$B$14:$U$14</c:f>
              <c:numCache>
                <c:formatCode>_("$"* #,##0.00_);_("$"* \(#,##0.00\);_("$"* "-"??_);_(@_)</c:formatCode>
                <c:ptCount val="20"/>
                <c:pt idx="0">
                  <c:v>16.670774433432602</c:v>
                </c:pt>
                <c:pt idx="1">
                  <c:v>17.509118021549401</c:v>
                </c:pt>
                <c:pt idx="2">
                  <c:v>19.568823881355701</c:v>
                </c:pt>
                <c:pt idx="3">
                  <c:v>16.444204701744201</c:v>
                </c:pt>
                <c:pt idx="4">
                  <c:v>17.786406502365502</c:v>
                </c:pt>
                <c:pt idx="5">
                  <c:v>17.638759175749499</c:v>
                </c:pt>
                <c:pt idx="6">
                  <c:v>10.59301795769</c:v>
                </c:pt>
                <c:pt idx="7">
                  <c:v>11.6114761714332</c:v>
                </c:pt>
                <c:pt idx="8">
                  <c:v>5.0659992301013901</c:v>
                </c:pt>
                <c:pt idx="9">
                  <c:v>-0.97823346987221904</c:v>
                </c:pt>
                <c:pt idx="10">
                  <c:v>-4.3989397627667897</c:v>
                </c:pt>
                <c:pt idx="11">
                  <c:v>-3.9327545804741102</c:v>
                </c:pt>
                <c:pt idx="12">
                  <c:v>-2.3504782229922299</c:v>
                </c:pt>
                <c:pt idx="13">
                  <c:v>-0.56285746364563505</c:v>
                </c:pt>
                <c:pt idx="14">
                  <c:v>-5.8423342187509402</c:v>
                </c:pt>
                <c:pt idx="15">
                  <c:v>-1.63282860123963</c:v>
                </c:pt>
                <c:pt idx="16">
                  <c:v>-2.0661588737915202</c:v>
                </c:pt>
                <c:pt idx="17">
                  <c:v>-1.5046870932048899</c:v>
                </c:pt>
                <c:pt idx="18">
                  <c:v>-9.6313184526249493</c:v>
                </c:pt>
                <c:pt idx="19">
                  <c:v>-10.429506803011099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25-4BB5-AB8E-FCD0A77099CE}"/>
            </c:ext>
          </c:extLst>
        </c:ser>
        <c:ser>
          <c:idx val="3"/>
          <c:order val="3"/>
          <c:tx>
            <c:strRef>
              <c:f>'Electricity Price'!$A$15</c:f>
              <c:strCache>
                <c:ptCount val="1"/>
                <c:pt idx="0">
                  <c:v>No Gas Build Limit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'Electricity Price'!$B$11:$U$11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Price'!$B$15:$U$15</c:f>
              <c:numCache>
                <c:formatCode>_("$"* #,##0.00_);_("$"* \(#,##0.00\);_("$"* "-"??_);_(@_)</c:formatCode>
                <c:ptCount val="20"/>
                <c:pt idx="0">
                  <c:v>13.978743063136299</c:v>
                </c:pt>
                <c:pt idx="1">
                  <c:v>13.155099291769501</c:v>
                </c:pt>
                <c:pt idx="2">
                  <c:v>13.1162056472381</c:v>
                </c:pt>
                <c:pt idx="3">
                  <c:v>13.291167498903</c:v>
                </c:pt>
                <c:pt idx="4">
                  <c:v>13.739623435957601</c:v>
                </c:pt>
                <c:pt idx="5">
                  <c:v>13.41406368402</c:v>
                </c:pt>
                <c:pt idx="6">
                  <c:v>10.6293379136635</c:v>
                </c:pt>
                <c:pt idx="7">
                  <c:v>10.228627574474601</c:v>
                </c:pt>
                <c:pt idx="8">
                  <c:v>9.5729241993732597</c:v>
                </c:pt>
                <c:pt idx="9">
                  <c:v>6.9666275933365904</c:v>
                </c:pt>
                <c:pt idx="10">
                  <c:v>2.8603349348098002</c:v>
                </c:pt>
                <c:pt idx="11">
                  <c:v>1.94911074929765</c:v>
                </c:pt>
                <c:pt idx="12">
                  <c:v>1.7493069584982801</c:v>
                </c:pt>
                <c:pt idx="13">
                  <c:v>0.80946049733055303</c:v>
                </c:pt>
                <c:pt idx="14">
                  <c:v>-1.8245510986131299</c:v>
                </c:pt>
                <c:pt idx="15">
                  <c:v>-3.0783362366574698</c:v>
                </c:pt>
                <c:pt idx="16">
                  <c:v>-4.07399166207726</c:v>
                </c:pt>
                <c:pt idx="17">
                  <c:v>-4.71547902108383</c:v>
                </c:pt>
                <c:pt idx="18">
                  <c:v>-3.9738743435431898</c:v>
                </c:pt>
                <c:pt idx="19">
                  <c:v>-5.2340976352711204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25-4BB5-AB8E-FCD0A77099CE}"/>
            </c:ext>
          </c:extLst>
        </c:ser>
        <c:ser>
          <c:idx val="4"/>
          <c:order val="4"/>
          <c:tx>
            <c:strRef>
              <c:f>'Electricity Price'!$A$16</c:f>
              <c:strCache>
                <c:ptCount val="1"/>
                <c:pt idx="0">
                  <c:v>No Regional Renewables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'Electricity Price'!$B$16:$U$16</c:f>
              <c:numCache>
                <c:formatCode>_("$"* #,##0.00_);_("$"* \(#,##0.00\);_("$"* "-"??_);_(@_)</c:formatCode>
                <c:ptCount val="20"/>
                <c:pt idx="0">
                  <c:v>15.1786749999376</c:v>
                </c:pt>
                <c:pt idx="1">
                  <c:v>14.6518355595235</c:v>
                </c:pt>
                <c:pt idx="2">
                  <c:v>15.402515330621201</c:v>
                </c:pt>
                <c:pt idx="3">
                  <c:v>13.9424707883463</c:v>
                </c:pt>
                <c:pt idx="4">
                  <c:v>14.1093000270616</c:v>
                </c:pt>
                <c:pt idx="5">
                  <c:v>14.276613670918399</c:v>
                </c:pt>
                <c:pt idx="6">
                  <c:v>13.6050294868332</c:v>
                </c:pt>
                <c:pt idx="7">
                  <c:v>12.963148205229</c:v>
                </c:pt>
                <c:pt idx="8">
                  <c:v>12.0320933743001</c:v>
                </c:pt>
                <c:pt idx="9">
                  <c:v>11.529167469598301</c:v>
                </c:pt>
                <c:pt idx="10">
                  <c:v>11.9724538959887</c:v>
                </c:pt>
                <c:pt idx="11">
                  <c:v>9.9838131445589902</c:v>
                </c:pt>
                <c:pt idx="12">
                  <c:v>10.2767887571004</c:v>
                </c:pt>
                <c:pt idx="13">
                  <c:v>9.4372679085820703</c:v>
                </c:pt>
                <c:pt idx="14">
                  <c:v>8.9777640501832199</c:v>
                </c:pt>
                <c:pt idx="15">
                  <c:v>7.8307899916464301</c:v>
                </c:pt>
                <c:pt idx="16">
                  <c:v>8.2509391521394502</c:v>
                </c:pt>
                <c:pt idx="17">
                  <c:v>6.9092287023581003</c:v>
                </c:pt>
                <c:pt idx="18">
                  <c:v>6.9243440101418798</c:v>
                </c:pt>
                <c:pt idx="19">
                  <c:v>4.8919630929049003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92-4822-90AF-0C07FDE7D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260416"/>
        <c:axId val="957018608"/>
      </c:lineChart>
      <c:catAx>
        <c:axId val="85926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018608"/>
        <c:crosses val="autoZero"/>
        <c:auto val="1"/>
        <c:lblAlgn val="ctr"/>
        <c:lblOffset val="100"/>
        <c:noMultiLvlLbl val="0"/>
      </c:catAx>
      <c:valAx>
        <c:axId val="95701860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26041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On-Peak Internal Electricity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'Electricity Price'!$A$3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'Electricity Price'!$B$2:$U$2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Price'!$B$3:$U$3</c:f>
              <c:numCache>
                <c:formatCode>_("$"* #,##0.00_);_("$"* \(#,##0.00\);_("$"* "-"??_);_(@_)</c:formatCode>
                <c:ptCount val="20"/>
                <c:pt idx="0">
                  <c:v>22.083568238554999</c:v>
                </c:pt>
                <c:pt idx="1">
                  <c:v>20.404032438841</c:v>
                </c:pt>
                <c:pt idx="2">
                  <c:v>21.323060665927802</c:v>
                </c:pt>
                <c:pt idx="3">
                  <c:v>20.045010148389199</c:v>
                </c:pt>
                <c:pt idx="4">
                  <c:v>20.204146018265298</c:v>
                </c:pt>
                <c:pt idx="5">
                  <c:v>21.130649333536201</c:v>
                </c:pt>
                <c:pt idx="6">
                  <c:v>19.459362875851401</c:v>
                </c:pt>
                <c:pt idx="7">
                  <c:v>18.117197848225501</c:v>
                </c:pt>
                <c:pt idx="8">
                  <c:v>16.922393933412199</c:v>
                </c:pt>
                <c:pt idx="9">
                  <c:v>16.994712614790298</c:v>
                </c:pt>
                <c:pt idx="10">
                  <c:v>18.099531904547199</c:v>
                </c:pt>
                <c:pt idx="11">
                  <c:v>17.233915368188001</c:v>
                </c:pt>
                <c:pt idx="12">
                  <c:v>18.2128814900781</c:v>
                </c:pt>
                <c:pt idx="13">
                  <c:v>17.5566338860495</c:v>
                </c:pt>
                <c:pt idx="14">
                  <c:v>18.425582213327999</c:v>
                </c:pt>
                <c:pt idx="15">
                  <c:v>18.442839946289698</c:v>
                </c:pt>
                <c:pt idx="16">
                  <c:v>18.181262956248801</c:v>
                </c:pt>
                <c:pt idx="17">
                  <c:v>18.4080521031659</c:v>
                </c:pt>
                <c:pt idx="18">
                  <c:v>20.007393524732802</c:v>
                </c:pt>
                <c:pt idx="19">
                  <c:v>20.080818059386502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E5-4637-AB5D-1E59E3E5D8E0}"/>
            </c:ext>
          </c:extLst>
        </c:ser>
        <c:ser>
          <c:idx val="1"/>
          <c:order val="1"/>
          <c:tx>
            <c:strRef>
              <c:f>'Electricity Price'!$A$4</c:f>
              <c:strCache>
                <c:ptCount val="1"/>
                <c:pt idx="0">
                  <c:v>Limited Markets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'Electricity Price'!$B$2:$U$2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Price'!$B$4:$U$4</c:f>
              <c:numCache>
                <c:formatCode>_("$"* #,##0.00_);_("$"* \(#,##0.00\);_("$"* "-"??_);_(@_)</c:formatCode>
                <c:ptCount val="20"/>
                <c:pt idx="0">
                  <c:v>21.124883414418601</c:v>
                </c:pt>
                <c:pt idx="1">
                  <c:v>21.0602828097499</c:v>
                </c:pt>
                <c:pt idx="2">
                  <c:v>21.137130304270499</c:v>
                </c:pt>
                <c:pt idx="3">
                  <c:v>22.163121474291501</c:v>
                </c:pt>
                <c:pt idx="4">
                  <c:v>23.293778119302001</c:v>
                </c:pt>
                <c:pt idx="5">
                  <c:v>22.619082422111401</c:v>
                </c:pt>
                <c:pt idx="6">
                  <c:v>17.227515967172199</c:v>
                </c:pt>
                <c:pt idx="7">
                  <c:v>17.066757911660702</c:v>
                </c:pt>
                <c:pt idx="8">
                  <c:v>17.063151103642699</c:v>
                </c:pt>
                <c:pt idx="9">
                  <c:v>15.4656348354999</c:v>
                </c:pt>
                <c:pt idx="10">
                  <c:v>15.102873727084001</c:v>
                </c:pt>
                <c:pt idx="11">
                  <c:v>18.1873083447814</c:v>
                </c:pt>
                <c:pt idx="12">
                  <c:v>20.020377504433501</c:v>
                </c:pt>
                <c:pt idx="13">
                  <c:v>20.940179337719002</c:v>
                </c:pt>
                <c:pt idx="14">
                  <c:v>24.206809261442899</c:v>
                </c:pt>
                <c:pt idx="15">
                  <c:v>20.8140378944831</c:v>
                </c:pt>
                <c:pt idx="16">
                  <c:v>30.088955147994401</c:v>
                </c:pt>
                <c:pt idx="17">
                  <c:v>27.521198349766699</c:v>
                </c:pt>
                <c:pt idx="18">
                  <c:v>29.631939072757699</c:v>
                </c:pt>
                <c:pt idx="19">
                  <c:v>22.043286254015499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5-4637-AB5D-1E59E3E5D8E0}"/>
            </c:ext>
          </c:extLst>
        </c:ser>
        <c:ser>
          <c:idx val="2"/>
          <c:order val="2"/>
          <c:tx>
            <c:strRef>
              <c:f>'Electricity Price'!$A$5</c:f>
              <c:strCache>
                <c:ptCount val="1"/>
                <c:pt idx="0">
                  <c:v>Organized Markets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'Electricity Price'!$B$2:$U$2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Price'!$B$5:$U$5</c:f>
              <c:numCache>
                <c:formatCode>_("$"* #,##0.00_);_("$"* \(#,##0.00\);_("$"* "-"??_);_(@_)</c:formatCode>
                <c:ptCount val="20"/>
                <c:pt idx="0">
                  <c:v>24.899495199704099</c:v>
                </c:pt>
                <c:pt idx="1">
                  <c:v>29.415902555726799</c:v>
                </c:pt>
                <c:pt idx="2">
                  <c:v>33.006927242708898</c:v>
                </c:pt>
                <c:pt idx="3">
                  <c:v>30.009840873944299</c:v>
                </c:pt>
                <c:pt idx="4">
                  <c:v>34.573655710726399</c:v>
                </c:pt>
                <c:pt idx="5">
                  <c:v>39.968670658780603</c:v>
                </c:pt>
                <c:pt idx="6">
                  <c:v>27.228222249418501</c:v>
                </c:pt>
                <c:pt idx="7">
                  <c:v>33.273797845797098</c:v>
                </c:pt>
                <c:pt idx="8">
                  <c:v>22.172220007060201</c:v>
                </c:pt>
                <c:pt idx="9">
                  <c:v>12.847602963472999</c:v>
                </c:pt>
                <c:pt idx="10">
                  <c:v>9.9245969883938798</c:v>
                </c:pt>
                <c:pt idx="11">
                  <c:v>13.156826027502699</c:v>
                </c:pt>
                <c:pt idx="12">
                  <c:v>14.4540125192045</c:v>
                </c:pt>
                <c:pt idx="13">
                  <c:v>17.238686478023698</c:v>
                </c:pt>
                <c:pt idx="14">
                  <c:v>10.9518960514868</c:v>
                </c:pt>
                <c:pt idx="15">
                  <c:v>18.3283712303699</c:v>
                </c:pt>
                <c:pt idx="16">
                  <c:v>25.707768558544501</c:v>
                </c:pt>
                <c:pt idx="17">
                  <c:v>23.479929623072199</c:v>
                </c:pt>
                <c:pt idx="18">
                  <c:v>6.1763778086067003</c:v>
                </c:pt>
                <c:pt idx="19">
                  <c:v>2.1350059223872302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E5-4637-AB5D-1E59E3E5D8E0}"/>
            </c:ext>
          </c:extLst>
        </c:ser>
        <c:ser>
          <c:idx val="3"/>
          <c:order val="3"/>
          <c:tx>
            <c:strRef>
              <c:f>'Electricity Price'!$A$6</c:f>
              <c:strCache>
                <c:ptCount val="1"/>
                <c:pt idx="0">
                  <c:v>No Gas Build Limit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'Electricity Price'!$B$2:$U$2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'Electricity Price'!$B$6:$U$6</c:f>
              <c:numCache>
                <c:formatCode>_("$"* #,##0.00_);_("$"* \(#,##0.00\);_("$"* "-"??_);_(@_)</c:formatCode>
                <c:ptCount val="20"/>
                <c:pt idx="0">
                  <c:v>21.647844360480899</c:v>
                </c:pt>
                <c:pt idx="1">
                  <c:v>20.973752892551399</c:v>
                </c:pt>
                <c:pt idx="2">
                  <c:v>20.897411707904599</c:v>
                </c:pt>
                <c:pt idx="3">
                  <c:v>21.792083777486699</c:v>
                </c:pt>
                <c:pt idx="4">
                  <c:v>23.1866642133777</c:v>
                </c:pt>
                <c:pt idx="5">
                  <c:v>23.3916153445332</c:v>
                </c:pt>
                <c:pt idx="6">
                  <c:v>20.0715923052745</c:v>
                </c:pt>
                <c:pt idx="7">
                  <c:v>20.303996299273201</c:v>
                </c:pt>
                <c:pt idx="8">
                  <c:v>19.9840902220981</c:v>
                </c:pt>
                <c:pt idx="9">
                  <c:v>17.690646464069999</c:v>
                </c:pt>
                <c:pt idx="10">
                  <c:v>15.870105949037001</c:v>
                </c:pt>
                <c:pt idx="11">
                  <c:v>17.226844921181002</c:v>
                </c:pt>
                <c:pt idx="12">
                  <c:v>18.741982450270299</c:v>
                </c:pt>
                <c:pt idx="13">
                  <c:v>19.766682158884699</c:v>
                </c:pt>
                <c:pt idx="14">
                  <c:v>18.797616111629001</c:v>
                </c:pt>
                <c:pt idx="15">
                  <c:v>20.386435727019698</c:v>
                </c:pt>
                <c:pt idx="16">
                  <c:v>23.439484387442899</c:v>
                </c:pt>
                <c:pt idx="17">
                  <c:v>23.9100880466174</c:v>
                </c:pt>
                <c:pt idx="18">
                  <c:v>21.229007567982102</c:v>
                </c:pt>
                <c:pt idx="19">
                  <c:v>23.251102265838298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E5-4637-AB5D-1E59E3E5D8E0}"/>
            </c:ext>
          </c:extLst>
        </c:ser>
        <c:ser>
          <c:idx val="4"/>
          <c:order val="4"/>
          <c:tx>
            <c:strRef>
              <c:f>'Electricity Price'!$A$7</c:f>
              <c:strCache>
                <c:ptCount val="1"/>
                <c:pt idx="0">
                  <c:v>No Regional Renewables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'Electricity Price'!$B$7:$U$7</c:f>
              <c:numCache>
                <c:formatCode>_("$"* #,##0.00_);_("$"* \(#,##0.00\);_("$"* "-"??_);_(@_)</c:formatCode>
                <c:ptCount val="20"/>
                <c:pt idx="0">
                  <c:v>22.083568238554999</c:v>
                </c:pt>
                <c:pt idx="1">
                  <c:v>20.681712987721099</c:v>
                </c:pt>
                <c:pt idx="2">
                  <c:v>21.8796149199203</c:v>
                </c:pt>
                <c:pt idx="3">
                  <c:v>21.0989400276259</c:v>
                </c:pt>
                <c:pt idx="4">
                  <c:v>21.783848665876899</c:v>
                </c:pt>
                <c:pt idx="5">
                  <c:v>23.789435438127299</c:v>
                </c:pt>
                <c:pt idx="6">
                  <c:v>22.747608766819901</c:v>
                </c:pt>
                <c:pt idx="7">
                  <c:v>20.691441934033101</c:v>
                </c:pt>
                <c:pt idx="8">
                  <c:v>20.493991029638501</c:v>
                </c:pt>
                <c:pt idx="9">
                  <c:v>21.160684464447399</c:v>
                </c:pt>
                <c:pt idx="10">
                  <c:v>22.880195324387302</c:v>
                </c:pt>
                <c:pt idx="11">
                  <c:v>20.691935204301899</c:v>
                </c:pt>
                <c:pt idx="12">
                  <c:v>22.040179784731599</c:v>
                </c:pt>
                <c:pt idx="13">
                  <c:v>20.662742821490902</c:v>
                </c:pt>
                <c:pt idx="14">
                  <c:v>21.7816095584467</c:v>
                </c:pt>
                <c:pt idx="15">
                  <c:v>22.899852735084</c:v>
                </c:pt>
                <c:pt idx="16">
                  <c:v>22.935090263182801</c:v>
                </c:pt>
                <c:pt idx="17">
                  <c:v>23.658928827436799</c:v>
                </c:pt>
                <c:pt idx="18">
                  <c:v>25.194458926804401</c:v>
                </c:pt>
                <c:pt idx="19">
                  <c:v>24.935943786720099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EC-4B2F-A297-1A18311A6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385024"/>
        <c:axId val="952569024"/>
      </c:lineChart>
      <c:catAx>
        <c:axId val="9563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569024"/>
        <c:crosses val="autoZero"/>
        <c:auto val="1"/>
        <c:lblAlgn val="ctr"/>
        <c:lblOffset val="100"/>
        <c:noMultiLvlLbl val="0"/>
      </c:catAx>
      <c:valAx>
        <c:axId val="952569024"/>
        <c:scaling>
          <c:orientation val="minMax"/>
          <c:min val="-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385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Renewable</a:t>
            </a:r>
            <a:r>
              <a:rPr lang="en-US" baseline="0"/>
              <a:t> Build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'Renewable Build'!$A$2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'Renewable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Build'!$B$2:$U$2</c:f>
              <c:numCache>
                <c:formatCode>General</c:formatCode>
                <c:ptCount val="20"/>
                <c:pt idx="0">
                  <c:v>0</c:v>
                </c:pt>
                <c:pt idx="1">
                  <c:v>1046.5833333333301</c:v>
                </c:pt>
                <c:pt idx="2">
                  <c:v>1483.5266666666701</c:v>
                </c:pt>
                <c:pt idx="3">
                  <c:v>2321.86</c:v>
                </c:pt>
                <c:pt idx="4">
                  <c:v>3560.5266666666698</c:v>
                </c:pt>
                <c:pt idx="5">
                  <c:v>4896.1400000000003</c:v>
                </c:pt>
                <c:pt idx="6">
                  <c:v>6593.40333333333</c:v>
                </c:pt>
                <c:pt idx="7">
                  <c:v>6593.40333333333</c:v>
                </c:pt>
                <c:pt idx="8">
                  <c:v>8261.4366666666701</c:v>
                </c:pt>
                <c:pt idx="9">
                  <c:v>8261.4366666666701</c:v>
                </c:pt>
                <c:pt idx="10">
                  <c:v>9323.3566666666702</c:v>
                </c:pt>
                <c:pt idx="11">
                  <c:v>9323.3566666666702</c:v>
                </c:pt>
                <c:pt idx="12">
                  <c:v>9910.52</c:v>
                </c:pt>
                <c:pt idx="13">
                  <c:v>9910.52</c:v>
                </c:pt>
                <c:pt idx="14">
                  <c:v>11585.51</c:v>
                </c:pt>
                <c:pt idx="15">
                  <c:v>11585.51</c:v>
                </c:pt>
                <c:pt idx="16">
                  <c:v>13451.81</c:v>
                </c:pt>
                <c:pt idx="17">
                  <c:v>13451.81</c:v>
                </c:pt>
                <c:pt idx="18">
                  <c:v>13857.41</c:v>
                </c:pt>
                <c:pt idx="19">
                  <c:v>13857.41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3-4847-A0DD-A87C54E68C20}"/>
            </c:ext>
          </c:extLst>
        </c:ser>
        <c:ser>
          <c:idx val="1"/>
          <c:order val="1"/>
          <c:tx>
            <c:strRef>
              <c:f>'Renewable Build'!$A$3</c:f>
              <c:strCache>
                <c:ptCount val="1"/>
                <c:pt idx="0">
                  <c:v>Limited Markets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'Renewable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Build'!$B$3:$U$3</c:f>
              <c:numCache>
                <c:formatCode>General</c:formatCode>
                <c:ptCount val="20"/>
                <c:pt idx="0">
                  <c:v>0</c:v>
                </c:pt>
                <c:pt idx="1">
                  <c:v>1521.4166666666699</c:v>
                </c:pt>
                <c:pt idx="2">
                  <c:v>1897.25</c:v>
                </c:pt>
                <c:pt idx="3">
                  <c:v>2608.5833333333298</c:v>
                </c:pt>
                <c:pt idx="4">
                  <c:v>3899.25</c:v>
                </c:pt>
                <c:pt idx="5">
                  <c:v>5195.5833333333303</c:v>
                </c:pt>
                <c:pt idx="6">
                  <c:v>6610.6666666666697</c:v>
                </c:pt>
                <c:pt idx="7">
                  <c:v>6610.6666666666697</c:v>
                </c:pt>
                <c:pt idx="8">
                  <c:v>7824.65</c:v>
                </c:pt>
                <c:pt idx="9">
                  <c:v>7824.65</c:v>
                </c:pt>
                <c:pt idx="10">
                  <c:v>8513.9833333333299</c:v>
                </c:pt>
                <c:pt idx="11">
                  <c:v>8513.9833333333299</c:v>
                </c:pt>
                <c:pt idx="12">
                  <c:v>8693.0166666666701</c:v>
                </c:pt>
                <c:pt idx="13">
                  <c:v>8693.0166666666701</c:v>
                </c:pt>
                <c:pt idx="14">
                  <c:v>10795.063333333301</c:v>
                </c:pt>
                <c:pt idx="15">
                  <c:v>10795.063333333301</c:v>
                </c:pt>
                <c:pt idx="16">
                  <c:v>12506.6033333333</c:v>
                </c:pt>
                <c:pt idx="17">
                  <c:v>12506.6033333333</c:v>
                </c:pt>
                <c:pt idx="18">
                  <c:v>12825.82</c:v>
                </c:pt>
                <c:pt idx="19">
                  <c:v>12825.82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3-4847-A0DD-A87C54E68C20}"/>
            </c:ext>
          </c:extLst>
        </c:ser>
        <c:ser>
          <c:idx val="2"/>
          <c:order val="2"/>
          <c:tx>
            <c:strRef>
              <c:f>'Renewable Build'!$A$4</c:f>
              <c:strCache>
                <c:ptCount val="1"/>
                <c:pt idx="0">
                  <c:v>Organized Markets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'Renewable Build'!$B$4:$U$4</c:f>
              <c:numCache>
                <c:formatCode>General</c:formatCode>
                <c:ptCount val="20"/>
                <c:pt idx="0">
                  <c:v>0</c:v>
                </c:pt>
                <c:pt idx="1">
                  <c:v>1465.8</c:v>
                </c:pt>
                <c:pt idx="2">
                  <c:v>1539.25</c:v>
                </c:pt>
                <c:pt idx="3">
                  <c:v>1629.9166666666699</c:v>
                </c:pt>
                <c:pt idx="4">
                  <c:v>3197.5833333333298</c:v>
                </c:pt>
                <c:pt idx="5">
                  <c:v>4768.5833333333303</c:v>
                </c:pt>
                <c:pt idx="6">
                  <c:v>6369.25</c:v>
                </c:pt>
                <c:pt idx="7">
                  <c:v>6369.25</c:v>
                </c:pt>
                <c:pt idx="8">
                  <c:v>7592.9166666666697</c:v>
                </c:pt>
                <c:pt idx="9">
                  <c:v>7592.9166666666697</c:v>
                </c:pt>
                <c:pt idx="10">
                  <c:v>8900.25</c:v>
                </c:pt>
                <c:pt idx="11">
                  <c:v>8900.25</c:v>
                </c:pt>
                <c:pt idx="12">
                  <c:v>9149.4333333333307</c:v>
                </c:pt>
                <c:pt idx="13">
                  <c:v>9149.4333333333307</c:v>
                </c:pt>
                <c:pt idx="14">
                  <c:v>10583.696666666699</c:v>
                </c:pt>
                <c:pt idx="15">
                  <c:v>10583.696666666699</c:v>
                </c:pt>
                <c:pt idx="16">
                  <c:v>12221.15</c:v>
                </c:pt>
                <c:pt idx="17">
                  <c:v>12221.15</c:v>
                </c:pt>
                <c:pt idx="18">
                  <c:v>12668.2833333333</c:v>
                </c:pt>
                <c:pt idx="19">
                  <c:v>12668.2833333333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B-4768-A843-2666AD34D226}"/>
            </c:ext>
          </c:extLst>
        </c:ser>
        <c:ser>
          <c:idx val="3"/>
          <c:order val="3"/>
          <c:tx>
            <c:strRef>
              <c:f>'Renewable Build'!$A$5</c:f>
              <c:strCache>
                <c:ptCount val="1"/>
                <c:pt idx="0">
                  <c:v>No Gas Build Limit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'Renewable Build'!$B$5:$U$5</c:f>
              <c:numCache>
                <c:formatCode>General</c:formatCode>
                <c:ptCount val="20"/>
                <c:pt idx="0">
                  <c:v>0</c:v>
                </c:pt>
                <c:pt idx="1">
                  <c:v>1464.6666666666699</c:v>
                </c:pt>
                <c:pt idx="2">
                  <c:v>1464.6666666666699</c:v>
                </c:pt>
                <c:pt idx="3">
                  <c:v>2121.6666666666702</c:v>
                </c:pt>
                <c:pt idx="4">
                  <c:v>3537</c:v>
                </c:pt>
                <c:pt idx="5">
                  <c:v>4850.6666666666697</c:v>
                </c:pt>
                <c:pt idx="6">
                  <c:v>6365.9466666666704</c:v>
                </c:pt>
                <c:pt idx="7">
                  <c:v>6365.9466666666704</c:v>
                </c:pt>
                <c:pt idx="8">
                  <c:v>8154.12</c:v>
                </c:pt>
                <c:pt idx="9">
                  <c:v>8154.12</c:v>
                </c:pt>
                <c:pt idx="10">
                  <c:v>9943.7066666666706</c:v>
                </c:pt>
                <c:pt idx="11">
                  <c:v>9943.7066666666706</c:v>
                </c:pt>
                <c:pt idx="12">
                  <c:v>9955.9566666666706</c:v>
                </c:pt>
                <c:pt idx="13">
                  <c:v>9955.9566666666706</c:v>
                </c:pt>
                <c:pt idx="14">
                  <c:v>11042.04</c:v>
                </c:pt>
                <c:pt idx="15">
                  <c:v>11042.04</c:v>
                </c:pt>
                <c:pt idx="16">
                  <c:v>12693.3433333333</c:v>
                </c:pt>
                <c:pt idx="17">
                  <c:v>12693.3433333333</c:v>
                </c:pt>
                <c:pt idx="18">
                  <c:v>13013.0433333333</c:v>
                </c:pt>
                <c:pt idx="19">
                  <c:v>13013.0433333333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3B-4768-A843-2666AD34D226}"/>
            </c:ext>
          </c:extLst>
        </c:ser>
        <c:ser>
          <c:idx val="4"/>
          <c:order val="4"/>
          <c:tx>
            <c:strRef>
              <c:f>'Renewable Build'!$A$6</c:f>
              <c:strCache>
                <c:ptCount val="1"/>
                <c:pt idx="0">
                  <c:v>No Regional Renewables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'Renewable Build'!$B$6:$U$6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70-4452-BAD7-E5FED2E0C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299583"/>
        <c:axId val="2009756703"/>
      </c:lineChart>
      <c:catAx>
        <c:axId val="188029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56703"/>
        <c:crosses val="autoZero"/>
        <c:auto val="1"/>
        <c:lblAlgn val="ctr"/>
        <c:lblOffset val="100"/>
        <c:noMultiLvlLbl val="0"/>
      </c:catAx>
      <c:valAx>
        <c:axId val="200975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Installed Nameplate Capacity (MW)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2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Renewable Curtailment</a:t>
            </a:r>
            <a:r>
              <a:rPr lang="en-US" baseline="0"/>
              <a:t>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'Renewable Curtailment'!$A$2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'Renewable Curtailment'!$B$1:$U$1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Curtailment'!$B$2:$U$2</c:f>
              <c:numCache>
                <c:formatCode>0</c:formatCode>
                <c:ptCount val="20"/>
                <c:pt idx="0">
                  <c:v>115.35734035855501</c:v>
                </c:pt>
                <c:pt idx="1">
                  <c:v>241.47572262009399</c:v>
                </c:pt>
                <c:pt idx="2">
                  <c:v>290.89496719602801</c:v>
                </c:pt>
                <c:pt idx="3">
                  <c:v>339.48083039016899</c:v>
                </c:pt>
                <c:pt idx="4">
                  <c:v>370.88480978318597</c:v>
                </c:pt>
                <c:pt idx="5">
                  <c:v>413.68703106794197</c:v>
                </c:pt>
                <c:pt idx="6">
                  <c:v>432.97581223444502</c:v>
                </c:pt>
                <c:pt idx="7">
                  <c:v>437.55108546817598</c:v>
                </c:pt>
                <c:pt idx="8">
                  <c:v>444.19578539118697</c:v>
                </c:pt>
                <c:pt idx="9">
                  <c:v>422.888019783841</c:v>
                </c:pt>
                <c:pt idx="10">
                  <c:v>468.50264418430299</c:v>
                </c:pt>
                <c:pt idx="11">
                  <c:v>466.93393749965298</c:v>
                </c:pt>
                <c:pt idx="12">
                  <c:v>443.96393170037999</c:v>
                </c:pt>
                <c:pt idx="13">
                  <c:v>473.65279159111702</c:v>
                </c:pt>
                <c:pt idx="14">
                  <c:v>591.28079172958098</c:v>
                </c:pt>
                <c:pt idx="15">
                  <c:v>621.09342994244298</c:v>
                </c:pt>
                <c:pt idx="16">
                  <c:v>861.28798845393396</c:v>
                </c:pt>
                <c:pt idx="17">
                  <c:v>1001.3542172055199</c:v>
                </c:pt>
                <c:pt idx="18">
                  <c:v>1071.6012703071699</c:v>
                </c:pt>
                <c:pt idx="19">
                  <c:v>1298.03027007063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7C4-BA96-B1DA173E9445}"/>
            </c:ext>
          </c:extLst>
        </c:ser>
        <c:ser>
          <c:idx val="1"/>
          <c:order val="1"/>
          <c:tx>
            <c:strRef>
              <c:f>'Renewable Curtailment'!$A$3</c:f>
              <c:strCache>
                <c:ptCount val="1"/>
                <c:pt idx="0">
                  <c:v>Limited Markets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'Renewable Curtailment'!$B$1:$U$1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'Renewable Curtailment'!$B$3:$U$3</c:f>
              <c:numCache>
                <c:formatCode>0</c:formatCode>
                <c:ptCount val="20"/>
                <c:pt idx="0">
                  <c:v>135.785347962842</c:v>
                </c:pt>
                <c:pt idx="1">
                  <c:v>250.43962232109899</c:v>
                </c:pt>
                <c:pt idx="2">
                  <c:v>382.660024734415</c:v>
                </c:pt>
                <c:pt idx="3">
                  <c:v>355.37821583116499</c:v>
                </c:pt>
                <c:pt idx="4">
                  <c:v>414.670165261085</c:v>
                </c:pt>
                <c:pt idx="5">
                  <c:v>486.10689853592203</c:v>
                </c:pt>
                <c:pt idx="6">
                  <c:v>684.44460023372096</c:v>
                </c:pt>
                <c:pt idx="7">
                  <c:v>659.33570514544795</c:v>
                </c:pt>
                <c:pt idx="8">
                  <c:v>702.31882621458203</c:v>
                </c:pt>
                <c:pt idx="9">
                  <c:v>690.639008015949</c:v>
                </c:pt>
                <c:pt idx="10">
                  <c:v>757.92902458748995</c:v>
                </c:pt>
                <c:pt idx="11">
                  <c:v>785.67721965105102</c:v>
                </c:pt>
                <c:pt idx="12">
                  <c:v>671.916896634522</c:v>
                </c:pt>
                <c:pt idx="13">
                  <c:v>636.05083349137101</c:v>
                </c:pt>
                <c:pt idx="14">
                  <c:v>917.98507436009697</c:v>
                </c:pt>
                <c:pt idx="15">
                  <c:v>812.30823615820896</c:v>
                </c:pt>
                <c:pt idx="16">
                  <c:v>961.14704182925095</c:v>
                </c:pt>
                <c:pt idx="17">
                  <c:v>959.75701036854298</c:v>
                </c:pt>
                <c:pt idx="18">
                  <c:v>890.03115047425104</c:v>
                </c:pt>
                <c:pt idx="19">
                  <c:v>856.03088115157595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E-47C4-BA96-B1DA173E9445}"/>
            </c:ext>
          </c:extLst>
        </c:ser>
        <c:ser>
          <c:idx val="2"/>
          <c:order val="2"/>
          <c:tx>
            <c:strRef>
              <c:f>'Renewable Curtailment'!$A$4</c:f>
              <c:strCache>
                <c:ptCount val="1"/>
                <c:pt idx="0">
                  <c:v>Organized Markets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'Renewable Curtailment'!$B$4:$U$4</c:f>
              <c:numCache>
                <c:formatCode>0</c:formatCode>
                <c:ptCount val="20"/>
                <c:pt idx="0">
                  <c:v>53.9083648296739</c:v>
                </c:pt>
                <c:pt idx="1">
                  <c:v>148.748510672957</c:v>
                </c:pt>
                <c:pt idx="2">
                  <c:v>228.33045248363501</c:v>
                </c:pt>
                <c:pt idx="3">
                  <c:v>186.650339553301</c:v>
                </c:pt>
                <c:pt idx="4">
                  <c:v>245.788266889792</c:v>
                </c:pt>
                <c:pt idx="5">
                  <c:v>323.18890386789002</c:v>
                </c:pt>
                <c:pt idx="6">
                  <c:v>452.57705629533501</c:v>
                </c:pt>
                <c:pt idx="7">
                  <c:v>443.376057980393</c:v>
                </c:pt>
                <c:pt idx="8">
                  <c:v>535.58635633341999</c:v>
                </c:pt>
                <c:pt idx="9">
                  <c:v>651.39638011831903</c:v>
                </c:pt>
                <c:pt idx="10">
                  <c:v>815.98770032006701</c:v>
                </c:pt>
                <c:pt idx="11">
                  <c:v>774.37682251927902</c:v>
                </c:pt>
                <c:pt idx="12">
                  <c:v>724.34795598715596</c:v>
                </c:pt>
                <c:pt idx="13">
                  <c:v>758.44837266233105</c:v>
                </c:pt>
                <c:pt idx="14">
                  <c:v>897.26369851148797</c:v>
                </c:pt>
                <c:pt idx="15">
                  <c:v>939.13717796994695</c:v>
                </c:pt>
                <c:pt idx="16">
                  <c:v>1138.8237980890401</c:v>
                </c:pt>
                <c:pt idx="17">
                  <c:v>1028.81147656651</c:v>
                </c:pt>
                <c:pt idx="18">
                  <c:v>1285.2401182441799</c:v>
                </c:pt>
                <c:pt idx="19">
                  <c:v>1145.38455188943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1-4181-B0B4-CC998ED4E7A1}"/>
            </c:ext>
          </c:extLst>
        </c:ser>
        <c:ser>
          <c:idx val="3"/>
          <c:order val="3"/>
          <c:tx>
            <c:strRef>
              <c:f>'Renewable Curtailment'!$A$5</c:f>
              <c:strCache>
                <c:ptCount val="1"/>
                <c:pt idx="0">
                  <c:v>No Gas Build Limit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'Renewable Curtailment'!$B$5:$U$5</c:f>
              <c:numCache>
                <c:formatCode>0</c:formatCode>
                <c:ptCount val="20"/>
                <c:pt idx="0">
                  <c:v>69.657220959989303</c:v>
                </c:pt>
                <c:pt idx="1">
                  <c:v>170.43772781956699</c:v>
                </c:pt>
                <c:pt idx="2">
                  <c:v>230.96265575928601</c:v>
                </c:pt>
                <c:pt idx="3">
                  <c:v>220.13696805539499</c:v>
                </c:pt>
                <c:pt idx="4">
                  <c:v>250.780625188594</c:v>
                </c:pt>
                <c:pt idx="5">
                  <c:v>290.28045184533403</c:v>
                </c:pt>
                <c:pt idx="6">
                  <c:v>336.048392013556</c:v>
                </c:pt>
                <c:pt idx="7">
                  <c:v>292.489142821386</c:v>
                </c:pt>
                <c:pt idx="8">
                  <c:v>283.20003966421399</c:v>
                </c:pt>
                <c:pt idx="9">
                  <c:v>335.568116031133</c:v>
                </c:pt>
                <c:pt idx="10">
                  <c:v>502.93196287788697</c:v>
                </c:pt>
                <c:pt idx="11">
                  <c:v>549.64163386171595</c:v>
                </c:pt>
                <c:pt idx="12">
                  <c:v>561.69732572007194</c:v>
                </c:pt>
                <c:pt idx="13">
                  <c:v>576.31391690825899</c:v>
                </c:pt>
                <c:pt idx="14">
                  <c:v>750.32035033942805</c:v>
                </c:pt>
                <c:pt idx="15">
                  <c:v>736.72151534527495</c:v>
                </c:pt>
                <c:pt idx="16">
                  <c:v>910.85982261475999</c:v>
                </c:pt>
                <c:pt idx="17">
                  <c:v>1013.12979975027</c:v>
                </c:pt>
                <c:pt idx="18">
                  <c:v>981.69703501894901</c:v>
                </c:pt>
                <c:pt idx="19">
                  <c:v>1120.25851653113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31-4181-B0B4-CC998ED4E7A1}"/>
            </c:ext>
          </c:extLst>
        </c:ser>
        <c:ser>
          <c:idx val="4"/>
          <c:order val="4"/>
          <c:tx>
            <c:strRef>
              <c:f>'Renewable Curtailment'!$A$6</c:f>
              <c:strCache>
                <c:ptCount val="1"/>
                <c:pt idx="0">
                  <c:v>No Regional Renewables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'Renewable Curtailment'!$B$6:$U$6</c:f>
              <c:numCache>
                <c:formatCode>0</c:formatCode>
                <c:ptCount val="20"/>
                <c:pt idx="0">
                  <c:v>115</c:v>
                </c:pt>
                <c:pt idx="1">
                  <c:v>206</c:v>
                </c:pt>
                <c:pt idx="2">
                  <c:v>220</c:v>
                </c:pt>
                <c:pt idx="3">
                  <c:v>219</c:v>
                </c:pt>
                <c:pt idx="4">
                  <c:v>195</c:v>
                </c:pt>
                <c:pt idx="5">
                  <c:v>181</c:v>
                </c:pt>
                <c:pt idx="6">
                  <c:v>152</c:v>
                </c:pt>
                <c:pt idx="7">
                  <c:v>151</c:v>
                </c:pt>
                <c:pt idx="8">
                  <c:v>136</c:v>
                </c:pt>
                <c:pt idx="9">
                  <c:v>117</c:v>
                </c:pt>
                <c:pt idx="10">
                  <c:v>149</c:v>
                </c:pt>
                <c:pt idx="11">
                  <c:v>153</c:v>
                </c:pt>
                <c:pt idx="12">
                  <c:v>139</c:v>
                </c:pt>
                <c:pt idx="13">
                  <c:v>154</c:v>
                </c:pt>
                <c:pt idx="14">
                  <c:v>184</c:v>
                </c:pt>
                <c:pt idx="15">
                  <c:v>207</c:v>
                </c:pt>
                <c:pt idx="16">
                  <c:v>265</c:v>
                </c:pt>
                <c:pt idx="17">
                  <c:v>323</c:v>
                </c:pt>
                <c:pt idx="18">
                  <c:v>348</c:v>
                </c:pt>
                <c:pt idx="19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F3-4546-A814-CC6075119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299583"/>
        <c:axId val="2009756703"/>
      </c:lineChart>
      <c:catAx>
        <c:axId val="188029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56703"/>
        <c:crosses val="autoZero"/>
        <c:auto val="1"/>
        <c:lblAlgn val="ctr"/>
        <c:lblOffset val="100"/>
        <c:noMultiLvlLbl val="0"/>
      </c:catAx>
      <c:valAx>
        <c:axId val="200975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</a:t>
                </a:r>
                <a:r>
                  <a:rPr lang="en-US" baseline="0"/>
                  <a:t> Curtailed (aMW)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2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Hydro Generation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Hydro!$A$2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Hydro!$B$1:$U$1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Hydro!$B$2:$U$2</c:f>
              <c:numCache>
                <c:formatCode>General</c:formatCode>
                <c:ptCount val="20"/>
                <c:pt idx="0">
                  <c:v>15764.5966214444</c:v>
                </c:pt>
                <c:pt idx="1">
                  <c:v>15589.5636430625</c:v>
                </c:pt>
                <c:pt idx="2">
                  <c:v>15606.931858989999</c:v>
                </c:pt>
                <c:pt idx="3">
                  <c:v>15645.328211072499</c:v>
                </c:pt>
                <c:pt idx="4">
                  <c:v>15720.8630953186</c:v>
                </c:pt>
                <c:pt idx="5">
                  <c:v>15781.453251098401</c:v>
                </c:pt>
                <c:pt idx="6">
                  <c:v>15901.9116637683</c:v>
                </c:pt>
                <c:pt idx="7">
                  <c:v>15904.096720977701</c:v>
                </c:pt>
                <c:pt idx="8">
                  <c:v>15925.935809745801</c:v>
                </c:pt>
                <c:pt idx="9">
                  <c:v>15863.5418152905</c:v>
                </c:pt>
                <c:pt idx="10">
                  <c:v>16001.217835793501</c:v>
                </c:pt>
                <c:pt idx="11">
                  <c:v>16117.600062473701</c:v>
                </c:pt>
                <c:pt idx="12">
                  <c:v>16065.2679857515</c:v>
                </c:pt>
                <c:pt idx="13">
                  <c:v>15984.0876240572</c:v>
                </c:pt>
                <c:pt idx="14">
                  <c:v>15940.428881161301</c:v>
                </c:pt>
                <c:pt idx="15">
                  <c:v>16056.619981010899</c:v>
                </c:pt>
                <c:pt idx="16">
                  <c:v>16068.725506570199</c:v>
                </c:pt>
                <c:pt idx="17">
                  <c:v>16072.789228330599</c:v>
                </c:pt>
                <c:pt idx="18">
                  <c:v>16089.281488211</c:v>
                </c:pt>
                <c:pt idx="19">
                  <c:v>16456.845882767899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4-45CC-845A-25FE77EEECE6}"/>
            </c:ext>
          </c:extLst>
        </c:ser>
        <c:ser>
          <c:idx val="1"/>
          <c:order val="1"/>
          <c:tx>
            <c:strRef>
              <c:f>Hydro!$A$3</c:f>
              <c:strCache>
                <c:ptCount val="1"/>
                <c:pt idx="0">
                  <c:v>Limited Markets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Hydro!$B$1:$U$1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Hydro!$B$3:$U$3</c:f>
              <c:numCache>
                <c:formatCode>General</c:formatCode>
                <c:ptCount val="20"/>
                <c:pt idx="0">
                  <c:v>18896.1617461239</c:v>
                </c:pt>
                <c:pt idx="1">
                  <c:v>18690.464968866501</c:v>
                </c:pt>
                <c:pt idx="2">
                  <c:v>18634.9772650216</c:v>
                </c:pt>
                <c:pt idx="3">
                  <c:v>18704.342828599099</c:v>
                </c:pt>
                <c:pt idx="4">
                  <c:v>18818.204745437</c:v>
                </c:pt>
                <c:pt idx="5">
                  <c:v>19106.4942453166</c:v>
                </c:pt>
                <c:pt idx="6">
                  <c:v>19151.8365922708</c:v>
                </c:pt>
                <c:pt idx="7">
                  <c:v>19278.886307041001</c:v>
                </c:pt>
                <c:pt idx="8">
                  <c:v>19437.5169147741</c:v>
                </c:pt>
                <c:pt idx="9">
                  <c:v>19387.306505861299</c:v>
                </c:pt>
                <c:pt idx="10">
                  <c:v>19158.258269572201</c:v>
                </c:pt>
                <c:pt idx="11">
                  <c:v>18919.761313422699</c:v>
                </c:pt>
                <c:pt idx="12">
                  <c:v>18545.022472384</c:v>
                </c:pt>
                <c:pt idx="13">
                  <c:v>18128.597911585999</c:v>
                </c:pt>
                <c:pt idx="14">
                  <c:v>17683.860661109899</c:v>
                </c:pt>
                <c:pt idx="15">
                  <c:v>17435.313865197699</c:v>
                </c:pt>
                <c:pt idx="16">
                  <c:v>17105.739871657301</c:v>
                </c:pt>
                <c:pt idx="17">
                  <c:v>16778.468172200399</c:v>
                </c:pt>
                <c:pt idx="18">
                  <c:v>16419.9827836923</c:v>
                </c:pt>
                <c:pt idx="19">
                  <c:v>16456.845882767899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4-45CC-845A-25FE77EEECE6}"/>
            </c:ext>
          </c:extLst>
        </c:ser>
        <c:ser>
          <c:idx val="2"/>
          <c:order val="2"/>
          <c:tx>
            <c:strRef>
              <c:f>Hydro!$A$4</c:f>
              <c:strCache>
                <c:ptCount val="1"/>
                <c:pt idx="0">
                  <c:v>Organized Markets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Hydro!$B$4:$U$4</c:f>
              <c:numCache>
                <c:formatCode>General</c:formatCode>
                <c:ptCount val="20"/>
                <c:pt idx="0">
                  <c:v>17249.043393998301</c:v>
                </c:pt>
                <c:pt idx="1">
                  <c:v>17220.585082986901</c:v>
                </c:pt>
                <c:pt idx="2">
                  <c:v>17353.576296745399</c:v>
                </c:pt>
                <c:pt idx="3">
                  <c:v>17528.262918933</c:v>
                </c:pt>
                <c:pt idx="4">
                  <c:v>17800.3342336807</c:v>
                </c:pt>
                <c:pt idx="5">
                  <c:v>18155.1477631362</c:v>
                </c:pt>
                <c:pt idx="6">
                  <c:v>18380.942219680499</c:v>
                </c:pt>
                <c:pt idx="7">
                  <c:v>18588.331654632701</c:v>
                </c:pt>
                <c:pt idx="8">
                  <c:v>18791.6949415413</c:v>
                </c:pt>
                <c:pt idx="9">
                  <c:v>18893.9430749573</c:v>
                </c:pt>
                <c:pt idx="10">
                  <c:v>18705.580562264699</c:v>
                </c:pt>
                <c:pt idx="11">
                  <c:v>18508.481216453602</c:v>
                </c:pt>
                <c:pt idx="12">
                  <c:v>18176.680503473301</c:v>
                </c:pt>
                <c:pt idx="13">
                  <c:v>17825.008886069401</c:v>
                </c:pt>
                <c:pt idx="14">
                  <c:v>17418.642061854302</c:v>
                </c:pt>
                <c:pt idx="15">
                  <c:v>17215.072673083301</c:v>
                </c:pt>
                <c:pt idx="16">
                  <c:v>16926.774072777302</c:v>
                </c:pt>
                <c:pt idx="17">
                  <c:v>16646.841812008799</c:v>
                </c:pt>
                <c:pt idx="18">
                  <c:v>16367.3032697571</c:v>
                </c:pt>
                <c:pt idx="19">
                  <c:v>16456.845882767899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5-4DC9-928F-9A2AA1687BC1}"/>
            </c:ext>
          </c:extLst>
        </c:ser>
        <c:ser>
          <c:idx val="3"/>
          <c:order val="3"/>
          <c:tx>
            <c:strRef>
              <c:f>Hydro!$A$5</c:f>
              <c:strCache>
                <c:ptCount val="1"/>
                <c:pt idx="0">
                  <c:v>No Gas Build Limit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Hydro!$B$5:$U$5</c:f>
              <c:numCache>
                <c:formatCode>General</c:formatCode>
                <c:ptCount val="20"/>
                <c:pt idx="0">
                  <c:v>17300.135982505999</c:v>
                </c:pt>
                <c:pt idx="1">
                  <c:v>17179.109596379501</c:v>
                </c:pt>
                <c:pt idx="2">
                  <c:v>17157.839490398699</c:v>
                </c:pt>
                <c:pt idx="3">
                  <c:v>17195.266465797598</c:v>
                </c:pt>
                <c:pt idx="4">
                  <c:v>17263.757014033301</c:v>
                </c:pt>
                <c:pt idx="5">
                  <c:v>17475.7955221308</c:v>
                </c:pt>
                <c:pt idx="6">
                  <c:v>17506.1341741488</c:v>
                </c:pt>
                <c:pt idx="7">
                  <c:v>17545.7310895183</c:v>
                </c:pt>
                <c:pt idx="8">
                  <c:v>17639.090949657999</c:v>
                </c:pt>
                <c:pt idx="9">
                  <c:v>17571.982440681099</c:v>
                </c:pt>
                <c:pt idx="10">
                  <c:v>17505.642619118898</c:v>
                </c:pt>
                <c:pt idx="11">
                  <c:v>17392.925629763398</c:v>
                </c:pt>
                <c:pt idx="12">
                  <c:v>17184.727634546001</c:v>
                </c:pt>
                <c:pt idx="13">
                  <c:v>16949.894379936701</c:v>
                </c:pt>
                <c:pt idx="14">
                  <c:v>16730.9877080884</c:v>
                </c:pt>
                <c:pt idx="15">
                  <c:v>16641.736855250801</c:v>
                </c:pt>
                <c:pt idx="16">
                  <c:v>16514.4275654265</c:v>
                </c:pt>
                <c:pt idx="17">
                  <c:v>16355.955029327601</c:v>
                </c:pt>
                <c:pt idx="18">
                  <c:v>16206.920432549699</c:v>
                </c:pt>
                <c:pt idx="19">
                  <c:v>16456.845882767899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85-4DC9-928F-9A2AA1687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69936"/>
        <c:axId val="191961392"/>
      </c:lineChart>
      <c:catAx>
        <c:axId val="18736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61392"/>
        <c:crosses val="autoZero"/>
        <c:auto val="1"/>
        <c:lblAlgn val="ctr"/>
        <c:lblOffset val="100"/>
        <c:noMultiLvlLbl val="0"/>
      </c:catAx>
      <c:valAx>
        <c:axId val="19196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Hydro</a:t>
                </a:r>
                <a:r>
                  <a:rPr lang="en-US" baseline="0"/>
                  <a:t> Generation (aMW)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6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DR Acquired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DR!$A$2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DR!$B$2:$U$2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30-41CA-9CBF-4CE8F2FF6729}"/>
            </c:ext>
          </c:extLst>
        </c:ser>
        <c:ser>
          <c:idx val="3"/>
          <c:order val="1"/>
          <c:tx>
            <c:strRef>
              <c:f>DR!$A$5</c:f>
              <c:strCache>
                <c:ptCount val="1"/>
                <c:pt idx="0">
                  <c:v>No Gas Build Limit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1EB-4128-83E8-AEE465DDEA42}"/>
              </c:ext>
            </c:extLst>
          </c:dPt>
          <c:cat>
            <c:numRef>
              <c:f>DR!$B$1:$U$1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DR!$B$5:$U$5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C-4205-A9B8-7D24A8E0491B}"/>
            </c:ext>
          </c:extLst>
        </c:ser>
        <c:ser>
          <c:idx val="1"/>
          <c:order val="2"/>
          <c:tx>
            <c:strRef>
              <c:f>DR!$A$6</c:f>
              <c:strCache>
                <c:ptCount val="1"/>
                <c:pt idx="0">
                  <c:v>No Regional Renewables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DR!$B$6:$U$6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B-4128-83E8-AEE465DDE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238703"/>
        <c:axId val="2009746303"/>
      </c:lineChart>
      <c:catAx>
        <c:axId val="187923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746303"/>
        <c:crosses val="autoZero"/>
        <c:auto val="1"/>
        <c:lblAlgn val="ctr"/>
        <c:lblOffset val="100"/>
        <c:noMultiLvlLbl val="0"/>
      </c:catAx>
      <c:valAx>
        <c:axId val="200974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23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Thermal Build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'Thermal Build'!$A$2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'Thermal Build'!$B$1:$U$1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'Thermal Build'!$B$2:$U$2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6-462F-AC30-D17A1547CED0}"/>
            </c:ext>
          </c:extLst>
        </c:ser>
        <c:ser>
          <c:idx val="2"/>
          <c:order val="1"/>
          <c:tx>
            <c:strRef>
              <c:f>'Thermal Build'!$A$6</c:f>
              <c:strCache>
                <c:ptCount val="1"/>
                <c:pt idx="0">
                  <c:v>No Regional Renewables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'Thermal Build'!$B$6:$U$6</c:f>
              <c:numCache>
                <c:formatCode>General</c:formatCode>
                <c:ptCount val="20"/>
                <c:pt idx="0">
                  <c:v>0</c:v>
                </c:pt>
                <c:pt idx="1">
                  <c:v>138.69999999999999</c:v>
                </c:pt>
                <c:pt idx="2">
                  <c:v>138.69999999999999</c:v>
                </c:pt>
                <c:pt idx="3">
                  <c:v>138.69999999999999</c:v>
                </c:pt>
                <c:pt idx="4">
                  <c:v>138.69999999999999</c:v>
                </c:pt>
                <c:pt idx="5">
                  <c:v>138.69999999999999</c:v>
                </c:pt>
                <c:pt idx="6">
                  <c:v>138.69999999999999</c:v>
                </c:pt>
                <c:pt idx="7">
                  <c:v>138.69999999999999</c:v>
                </c:pt>
                <c:pt idx="8">
                  <c:v>138.69999999999999</c:v>
                </c:pt>
                <c:pt idx="9">
                  <c:v>138.69999999999999</c:v>
                </c:pt>
                <c:pt idx="10">
                  <c:v>143.566666666667</c:v>
                </c:pt>
                <c:pt idx="11">
                  <c:v>143.566666666667</c:v>
                </c:pt>
                <c:pt idx="12">
                  <c:v>143.566666666667</c:v>
                </c:pt>
                <c:pt idx="13">
                  <c:v>143.566666666667</c:v>
                </c:pt>
                <c:pt idx="14">
                  <c:v>143.566666666667</c:v>
                </c:pt>
                <c:pt idx="15">
                  <c:v>179.9</c:v>
                </c:pt>
                <c:pt idx="16">
                  <c:v>182.333333333333</c:v>
                </c:pt>
                <c:pt idx="17">
                  <c:v>265.89999999999998</c:v>
                </c:pt>
                <c:pt idx="18">
                  <c:v>270.76666666666699</c:v>
                </c:pt>
                <c:pt idx="19">
                  <c:v>270.76666666666699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7BF-9704-48F8DCA7D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379727"/>
        <c:axId val="1982958319"/>
      </c:lineChart>
      <c:catAx>
        <c:axId val="2008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958319"/>
        <c:crosses val="autoZero"/>
        <c:auto val="1"/>
        <c:lblAlgn val="ctr"/>
        <c:lblOffset val="100"/>
        <c:noMultiLvlLbl val="0"/>
      </c:catAx>
      <c:valAx>
        <c:axId val="198295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37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GHG Emissions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GHG!$A$2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GHG!$B$1:$U$1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GHG!$B$2:$U$2</c:f>
              <c:numCache>
                <c:formatCode>General</c:formatCode>
                <c:ptCount val="20"/>
                <c:pt idx="0">
                  <c:v>25.866486539580499</c:v>
                </c:pt>
                <c:pt idx="1">
                  <c:v>24.1317461001392</c:v>
                </c:pt>
                <c:pt idx="2">
                  <c:v>22.964982006370501</c:v>
                </c:pt>
                <c:pt idx="3">
                  <c:v>20.221041776016602</c:v>
                </c:pt>
                <c:pt idx="4">
                  <c:v>17.470365692803899</c:v>
                </c:pt>
                <c:pt idx="5">
                  <c:v>16.821022781093301</c:v>
                </c:pt>
                <c:pt idx="6">
                  <c:v>15.3035612792098</c:v>
                </c:pt>
                <c:pt idx="7">
                  <c:v>13.240127931051701</c:v>
                </c:pt>
                <c:pt idx="8">
                  <c:v>11.7143883634918</c:v>
                </c:pt>
                <c:pt idx="9">
                  <c:v>11.659067089815901</c:v>
                </c:pt>
                <c:pt idx="10">
                  <c:v>11.3652447752019</c:v>
                </c:pt>
                <c:pt idx="11">
                  <c:v>10.538683788310401</c:v>
                </c:pt>
                <c:pt idx="12">
                  <c:v>10.646977173353299</c:v>
                </c:pt>
                <c:pt idx="13">
                  <c:v>10.853528770382701</c:v>
                </c:pt>
                <c:pt idx="14">
                  <c:v>10.4313679317841</c:v>
                </c:pt>
                <c:pt idx="15">
                  <c:v>10.193405300674501</c:v>
                </c:pt>
                <c:pt idx="16">
                  <c:v>5.8295348478140099</c:v>
                </c:pt>
                <c:pt idx="17">
                  <c:v>4.2702013143195003</c:v>
                </c:pt>
                <c:pt idx="18">
                  <c:v>4.57192493236463</c:v>
                </c:pt>
                <c:pt idx="19">
                  <c:v>4.7482404482104004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8-45C0-9F88-A26DD2BCDCAF}"/>
            </c:ext>
          </c:extLst>
        </c:ser>
        <c:ser>
          <c:idx val="1"/>
          <c:order val="1"/>
          <c:tx>
            <c:strRef>
              <c:f>GHG!$A$3</c:f>
              <c:strCache>
                <c:ptCount val="1"/>
                <c:pt idx="0">
                  <c:v>Limited Markets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GHG!$B$1:$U$1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GHG!$B$3:$U$3</c:f>
              <c:numCache>
                <c:formatCode>General</c:formatCode>
                <c:ptCount val="20"/>
                <c:pt idx="0">
                  <c:v>17.396171007897902</c:v>
                </c:pt>
                <c:pt idx="1">
                  <c:v>16.154922589757799</c:v>
                </c:pt>
                <c:pt idx="2">
                  <c:v>15.0113710476816</c:v>
                </c:pt>
                <c:pt idx="3">
                  <c:v>14.2407532418739</c:v>
                </c:pt>
                <c:pt idx="4">
                  <c:v>12.6394027979486</c:v>
                </c:pt>
                <c:pt idx="5">
                  <c:v>11.5531848455482</c:v>
                </c:pt>
                <c:pt idx="6">
                  <c:v>8.8476877572893997</c:v>
                </c:pt>
                <c:pt idx="7">
                  <c:v>7.6065731638328797</c:v>
                </c:pt>
                <c:pt idx="8">
                  <c:v>6.9248888914834001</c:v>
                </c:pt>
                <c:pt idx="9">
                  <c:v>6.37058767904227</c:v>
                </c:pt>
                <c:pt idx="10">
                  <c:v>6.1479528903321201</c:v>
                </c:pt>
                <c:pt idx="11">
                  <c:v>7.00454883111047</c:v>
                </c:pt>
                <c:pt idx="12">
                  <c:v>7.9891987477299304</c:v>
                </c:pt>
                <c:pt idx="13">
                  <c:v>8.8564386033548601</c:v>
                </c:pt>
                <c:pt idx="14">
                  <c:v>8.5423987867812095</c:v>
                </c:pt>
                <c:pt idx="15">
                  <c:v>8.7490537733884199</c:v>
                </c:pt>
                <c:pt idx="16">
                  <c:v>5.5256030309804496</c:v>
                </c:pt>
                <c:pt idx="17">
                  <c:v>4.1566069803998698</c:v>
                </c:pt>
                <c:pt idx="18">
                  <c:v>3.5822126513694399</c:v>
                </c:pt>
                <c:pt idx="19">
                  <c:v>4.1181659516842899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8-45C0-9F88-A26DD2BCDCAF}"/>
            </c:ext>
          </c:extLst>
        </c:ser>
        <c:ser>
          <c:idx val="2"/>
          <c:order val="2"/>
          <c:tx>
            <c:strRef>
              <c:f>GHG!$A$4</c:f>
              <c:strCache>
                <c:ptCount val="1"/>
                <c:pt idx="0">
                  <c:v>Organized Markets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GHG!$B$1:$U$1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GHG!$B$4:$U$4</c:f>
              <c:numCache>
                <c:formatCode>General</c:formatCode>
                <c:ptCount val="20"/>
                <c:pt idx="0">
                  <c:v>24.9057847667662</c:v>
                </c:pt>
                <c:pt idx="1">
                  <c:v>23.748532220731601</c:v>
                </c:pt>
                <c:pt idx="2">
                  <c:v>22.601375650400598</c:v>
                </c:pt>
                <c:pt idx="3">
                  <c:v>20.604341731176699</c:v>
                </c:pt>
                <c:pt idx="4">
                  <c:v>17.720061464276402</c:v>
                </c:pt>
                <c:pt idx="5">
                  <c:v>17.345851189614201</c:v>
                </c:pt>
                <c:pt idx="6">
                  <c:v>13.2188255858582</c:v>
                </c:pt>
                <c:pt idx="7">
                  <c:v>11.5330114789496</c:v>
                </c:pt>
                <c:pt idx="8">
                  <c:v>9.6925116437317893</c:v>
                </c:pt>
                <c:pt idx="9">
                  <c:v>7.12998233518916</c:v>
                </c:pt>
                <c:pt idx="10">
                  <c:v>5.5729140783719497</c:v>
                </c:pt>
                <c:pt idx="11">
                  <c:v>6.5807859678862597</c:v>
                </c:pt>
                <c:pt idx="12">
                  <c:v>7.1715418042135104</c:v>
                </c:pt>
                <c:pt idx="13">
                  <c:v>8.7914915805994092</c:v>
                </c:pt>
                <c:pt idx="14">
                  <c:v>7.0097929691796903</c:v>
                </c:pt>
                <c:pt idx="15">
                  <c:v>8.3242771861493292</c:v>
                </c:pt>
                <c:pt idx="16">
                  <c:v>5.4678581170566103</c:v>
                </c:pt>
                <c:pt idx="17">
                  <c:v>4.2944639803082101</c:v>
                </c:pt>
                <c:pt idx="18">
                  <c:v>3.0594352077909299</c:v>
                </c:pt>
                <c:pt idx="19">
                  <c:v>2.91445459086273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4-4879-8B71-A8885F65F1E9}"/>
            </c:ext>
          </c:extLst>
        </c:ser>
        <c:ser>
          <c:idx val="3"/>
          <c:order val="3"/>
          <c:tx>
            <c:strRef>
              <c:f>GHG!$A$5</c:f>
              <c:strCache>
                <c:ptCount val="1"/>
                <c:pt idx="0">
                  <c:v>No Gas Build Limit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GHG!$B$1:$U$1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GHG!$B$5:$U$5</c:f>
              <c:numCache>
                <c:formatCode>General</c:formatCode>
                <c:ptCount val="20"/>
                <c:pt idx="0">
                  <c:v>22.805392431256401</c:v>
                </c:pt>
                <c:pt idx="1">
                  <c:v>20.943775768297201</c:v>
                </c:pt>
                <c:pt idx="2">
                  <c:v>19.723525310331699</c:v>
                </c:pt>
                <c:pt idx="3">
                  <c:v>18.724386478364799</c:v>
                </c:pt>
                <c:pt idx="4">
                  <c:v>16.777537491748902</c:v>
                </c:pt>
                <c:pt idx="5">
                  <c:v>15.843031850189901</c:v>
                </c:pt>
                <c:pt idx="6">
                  <c:v>13.1699544657712</c:v>
                </c:pt>
                <c:pt idx="7">
                  <c:v>11.465193034319499</c:v>
                </c:pt>
                <c:pt idx="8">
                  <c:v>10.5766562081646</c:v>
                </c:pt>
                <c:pt idx="9">
                  <c:v>9.6713180027307697</c:v>
                </c:pt>
                <c:pt idx="10">
                  <c:v>7.9220906605771999</c:v>
                </c:pt>
                <c:pt idx="11">
                  <c:v>7.9815428444257401</c:v>
                </c:pt>
                <c:pt idx="12">
                  <c:v>8.3992303824987502</c:v>
                </c:pt>
                <c:pt idx="13">
                  <c:v>8.8353465082914795</c:v>
                </c:pt>
                <c:pt idx="14">
                  <c:v>8.3662299663069994</c:v>
                </c:pt>
                <c:pt idx="15">
                  <c:v>8.3820105077434892</c:v>
                </c:pt>
                <c:pt idx="16">
                  <c:v>5.0258632244702097</c:v>
                </c:pt>
                <c:pt idx="17">
                  <c:v>3.4804172763165599</c:v>
                </c:pt>
                <c:pt idx="18">
                  <c:v>3.4824869444656401</c:v>
                </c:pt>
                <c:pt idx="19">
                  <c:v>3.7174641146451401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4-4879-8B71-A8885F65F1E9}"/>
            </c:ext>
          </c:extLst>
        </c:ser>
        <c:ser>
          <c:idx val="4"/>
          <c:order val="4"/>
          <c:tx>
            <c:strRef>
              <c:f>GHG!$A$6</c:f>
              <c:strCache>
                <c:ptCount val="1"/>
                <c:pt idx="0">
                  <c:v>No Regional Renewables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GHG!$B$6:$U$6</c:f>
              <c:numCache>
                <c:formatCode>General</c:formatCode>
                <c:ptCount val="20"/>
                <c:pt idx="0">
                  <c:v>25.866486539580499</c:v>
                </c:pt>
                <c:pt idx="1">
                  <c:v>24.6190199692577</c:v>
                </c:pt>
                <c:pt idx="2">
                  <c:v>23.756413113421701</c:v>
                </c:pt>
                <c:pt idx="3">
                  <c:v>21.223037472156498</c:v>
                </c:pt>
                <c:pt idx="4">
                  <c:v>18.824686884133801</c:v>
                </c:pt>
                <c:pt idx="5">
                  <c:v>18.6034620500931</c:v>
                </c:pt>
                <c:pt idx="6">
                  <c:v>17.666046366906201</c:v>
                </c:pt>
                <c:pt idx="7">
                  <c:v>15.437133663564699</c:v>
                </c:pt>
                <c:pt idx="8">
                  <c:v>14.2504402223559</c:v>
                </c:pt>
                <c:pt idx="9">
                  <c:v>14.2624028037561</c:v>
                </c:pt>
                <c:pt idx="10">
                  <c:v>14.3505769798125</c:v>
                </c:pt>
                <c:pt idx="11">
                  <c:v>13.2410878241645</c:v>
                </c:pt>
                <c:pt idx="12">
                  <c:v>13.1545014562664</c:v>
                </c:pt>
                <c:pt idx="13">
                  <c:v>13.1448292057083</c:v>
                </c:pt>
                <c:pt idx="14">
                  <c:v>12.939608306302899</c:v>
                </c:pt>
                <c:pt idx="15">
                  <c:v>12.824174808510699</c:v>
                </c:pt>
                <c:pt idx="16">
                  <c:v>7.7394521851938096</c:v>
                </c:pt>
                <c:pt idx="17">
                  <c:v>6.1087718198690002</c:v>
                </c:pt>
                <c:pt idx="18">
                  <c:v>6.3884871496032698</c:v>
                </c:pt>
                <c:pt idx="19">
                  <c:v>6.2429789179576103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D-461E-A153-4227325A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464528"/>
        <c:axId val="332992704"/>
      </c:lineChart>
      <c:catAx>
        <c:axId val="33746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992704"/>
        <c:crosses val="autoZero"/>
        <c:auto val="1"/>
        <c:lblAlgn val="ctr"/>
        <c:lblOffset val="100"/>
        <c:noMultiLvlLbl val="0"/>
      </c:catAx>
      <c:valAx>
        <c:axId val="3329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GHG</a:t>
                </a:r>
                <a:r>
                  <a:rPr lang="en-US" baseline="0"/>
                  <a:t> Emissions (MMT)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46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Increase in Bills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Bills!$A$8</c:f>
              <c:strCache>
                <c:ptCount val="1"/>
                <c:pt idx="0">
                  <c:v>Limited Markets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Bills!$B$1:$U$1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Bills!$B$8:$U$8</c:f>
              <c:numCache>
                <c:formatCode>0.0%</c:formatCode>
                <c:ptCount val="20"/>
                <c:pt idx="0">
                  <c:v>-2.6276782033810585E-2</c:v>
                </c:pt>
                <c:pt idx="1">
                  <c:v>-2.9814983487919212E-2</c:v>
                </c:pt>
                <c:pt idx="2">
                  <c:v>-8.5151421492234338E-3</c:v>
                </c:pt>
                <c:pt idx="3">
                  <c:v>-1.7385368237775124E-2</c:v>
                </c:pt>
                <c:pt idx="4">
                  <c:v>-2.1446823596393251E-2</c:v>
                </c:pt>
                <c:pt idx="5">
                  <c:v>-1.0220613440837963E-2</c:v>
                </c:pt>
                <c:pt idx="6">
                  <c:v>3.1371638132190911E-2</c:v>
                </c:pt>
                <c:pt idx="7">
                  <c:v>2.3677146438363376E-2</c:v>
                </c:pt>
                <c:pt idx="8">
                  <c:v>1.8290367827989495E-2</c:v>
                </c:pt>
                <c:pt idx="9">
                  <c:v>2.9587313600380027E-2</c:v>
                </c:pt>
                <c:pt idx="10">
                  <c:v>5.018912432210329E-2</c:v>
                </c:pt>
                <c:pt idx="11">
                  <c:v>-1.617773478764175E-2</c:v>
                </c:pt>
                <c:pt idx="12">
                  <c:v>-3.7503807708281843E-2</c:v>
                </c:pt>
                <c:pt idx="13">
                  <c:v>4.7746119770847181E-2</c:v>
                </c:pt>
                <c:pt idx="14">
                  <c:v>-8.2319866993366048E-2</c:v>
                </c:pt>
                <c:pt idx="15">
                  <c:v>4.3343833648096609E-2</c:v>
                </c:pt>
                <c:pt idx="16">
                  <c:v>-9.0228172853457717E-2</c:v>
                </c:pt>
                <c:pt idx="17">
                  <c:v>-2.23414301488533E-2</c:v>
                </c:pt>
                <c:pt idx="18">
                  <c:v>-5.7492300364896665E-2</c:v>
                </c:pt>
                <c:pt idx="19">
                  <c:v>-4.964519258504438E-3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5-4E3B-8381-2BCA912B8EBA}"/>
            </c:ext>
          </c:extLst>
        </c:ser>
        <c:ser>
          <c:idx val="1"/>
          <c:order val="1"/>
          <c:tx>
            <c:strRef>
              <c:f>Bills!$A$10</c:f>
              <c:strCache>
                <c:ptCount val="1"/>
                <c:pt idx="0">
                  <c:v>Organized Markets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Bills!$B$1:$U$1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Bills!$B$10:$U$10</c:f>
              <c:numCache>
                <c:formatCode>0.0%</c:formatCode>
                <c:ptCount val="20"/>
                <c:pt idx="0">
                  <c:v>-4.5257189694158692E-2</c:v>
                </c:pt>
                <c:pt idx="1">
                  <c:v>-6.8546728033644491E-2</c:v>
                </c:pt>
                <c:pt idx="2">
                  <c:v>-8.5098848300480617E-2</c:v>
                </c:pt>
                <c:pt idx="3">
                  <c:v>-7.9139239622622162E-2</c:v>
                </c:pt>
                <c:pt idx="4">
                  <c:v>-0.10129901806415012</c:v>
                </c:pt>
                <c:pt idx="5">
                  <c:v>-9.9761341559559458E-2</c:v>
                </c:pt>
                <c:pt idx="6">
                  <c:v>-4.8128497385256465E-2</c:v>
                </c:pt>
                <c:pt idx="7">
                  <c:v>-9.4816989446190006E-2</c:v>
                </c:pt>
                <c:pt idx="8">
                  <c:v>-3.9136540839887234E-2</c:v>
                </c:pt>
                <c:pt idx="9">
                  <c:v>1.4898814965308038E-2</c:v>
                </c:pt>
                <c:pt idx="10">
                  <c:v>2.1509168335824714E-2</c:v>
                </c:pt>
                <c:pt idx="11">
                  <c:v>5.1299150692892023E-2</c:v>
                </c:pt>
                <c:pt idx="12">
                  <c:v>3.3727861655246411E-2</c:v>
                </c:pt>
                <c:pt idx="13">
                  <c:v>-1.4199326152154711E-3</c:v>
                </c:pt>
                <c:pt idx="14">
                  <c:v>6.1311820350673951E-2</c:v>
                </c:pt>
                <c:pt idx="15">
                  <c:v>-4.7694148371143129E-2</c:v>
                </c:pt>
                <c:pt idx="16">
                  <c:v>-2.2014290679721053E-2</c:v>
                </c:pt>
                <c:pt idx="17">
                  <c:v>-1.0496369539239957E-2</c:v>
                </c:pt>
                <c:pt idx="18">
                  <c:v>2.2069903361183783E-2</c:v>
                </c:pt>
                <c:pt idx="19">
                  <c:v>1.6734680913743409E-2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8-42EA-A36B-73CF22835557}"/>
            </c:ext>
          </c:extLst>
        </c:ser>
        <c:ser>
          <c:idx val="2"/>
          <c:order val="2"/>
          <c:tx>
            <c:strRef>
              <c:f>Bills!$A$12</c:f>
              <c:strCache>
                <c:ptCount val="1"/>
                <c:pt idx="0">
                  <c:v>No Gas Build Limit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Bills!$B$1:$U$1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Bills!$B$12:$U$12</c:f>
              <c:numCache>
                <c:formatCode>0.0%</c:formatCode>
                <c:ptCount val="20"/>
                <c:pt idx="0">
                  <c:v>-7.1984826859993458E-3</c:v>
                </c:pt>
                <c:pt idx="1">
                  <c:v>-1.5496836250378898E-2</c:v>
                </c:pt>
                <c:pt idx="2">
                  <c:v>1.6897441890188067E-3</c:v>
                </c:pt>
                <c:pt idx="3">
                  <c:v>-1.4018213551120956E-2</c:v>
                </c:pt>
                <c:pt idx="4">
                  <c:v>-1.4245175882828686E-2</c:v>
                </c:pt>
                <c:pt idx="5">
                  <c:v>-1.2515559536867442E-2</c:v>
                </c:pt>
                <c:pt idx="6">
                  <c:v>1.3676344792226155E-3</c:v>
                </c:pt>
                <c:pt idx="7">
                  <c:v>-1.6950620946492998E-2</c:v>
                </c:pt>
                <c:pt idx="8">
                  <c:v>-2.6850862463503371E-2</c:v>
                </c:pt>
                <c:pt idx="9">
                  <c:v>-1.725762175477882E-2</c:v>
                </c:pt>
                <c:pt idx="10">
                  <c:v>2.3525901642917943E-2</c:v>
                </c:pt>
                <c:pt idx="11">
                  <c:v>2.5923773445503326E-2</c:v>
                </c:pt>
                <c:pt idx="12">
                  <c:v>2.786256397015769E-2</c:v>
                </c:pt>
                <c:pt idx="13">
                  <c:v>2.1579705334602999E-2</c:v>
                </c:pt>
                <c:pt idx="14">
                  <c:v>2.6605175547328691E-2</c:v>
                </c:pt>
                <c:pt idx="15">
                  <c:v>2.6149708247537193E-2</c:v>
                </c:pt>
                <c:pt idx="16">
                  <c:v>1.1980770301499506E-2</c:v>
                </c:pt>
                <c:pt idx="17">
                  <c:v>6.1878903511688567E-3</c:v>
                </c:pt>
                <c:pt idx="18">
                  <c:v>1.762007914959654E-2</c:v>
                </c:pt>
                <c:pt idx="19">
                  <c:v>5.4690373696081205E-3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48-42EA-A36B-73CF22835557}"/>
            </c:ext>
          </c:extLst>
        </c:ser>
        <c:ser>
          <c:idx val="3"/>
          <c:order val="3"/>
          <c:tx>
            <c:strRef>
              <c:f>Bills!$A$14</c:f>
              <c:strCache>
                <c:ptCount val="1"/>
                <c:pt idx="0">
                  <c:v>No Regional Renewables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Bills!$B$14:$U$14</c:f>
              <c:numCache>
                <c:formatCode>0.0%</c:formatCode>
                <c:ptCount val="20"/>
                <c:pt idx="0">
                  <c:v>-6.4070965077449651E-3</c:v>
                </c:pt>
                <c:pt idx="1">
                  <c:v>-6.6812210772518752E-3</c:v>
                </c:pt>
                <c:pt idx="2">
                  <c:v>-4.6932836745409989E-3</c:v>
                </c:pt>
                <c:pt idx="3">
                  <c:v>-7.387918378394376E-3</c:v>
                </c:pt>
                <c:pt idx="4">
                  <c:v>-9.7825038631918233E-3</c:v>
                </c:pt>
                <c:pt idx="5">
                  <c:v>-1.1722506257732026E-2</c:v>
                </c:pt>
                <c:pt idx="6">
                  <c:v>-5.7474694809430639E-3</c:v>
                </c:pt>
                <c:pt idx="7">
                  <c:v>-1.2436836576559222E-2</c:v>
                </c:pt>
                <c:pt idx="8">
                  <c:v>-7.2657651284788105E-3</c:v>
                </c:pt>
                <c:pt idx="9">
                  <c:v>-1.4206416556374734E-2</c:v>
                </c:pt>
                <c:pt idx="10">
                  <c:v>-1.3029210824141194E-2</c:v>
                </c:pt>
                <c:pt idx="11">
                  <c:v>-5.6881234696141919E-3</c:v>
                </c:pt>
                <c:pt idx="12">
                  <c:v>2.9175933923613619E-5</c:v>
                </c:pt>
                <c:pt idx="13">
                  <c:v>-9.8943017449286755E-3</c:v>
                </c:pt>
                <c:pt idx="14">
                  <c:v>-5.4173368299464744E-3</c:v>
                </c:pt>
                <c:pt idx="15">
                  <c:v>-1.7966069385856518E-2</c:v>
                </c:pt>
                <c:pt idx="16">
                  <c:v>-6.5021845691982895E-4</c:v>
                </c:pt>
                <c:pt idx="17">
                  <c:v>1.0724633129298215E-2</c:v>
                </c:pt>
                <c:pt idx="18">
                  <c:v>1.7287148978699433E-2</c:v>
                </c:pt>
                <c:pt idx="19">
                  <c:v>1.7834873067809204E-2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7-4838-9639-74870674E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090191"/>
        <c:axId val="827518767"/>
      </c:lineChart>
      <c:catAx>
        <c:axId val="106409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518767"/>
        <c:crosses val="autoZero"/>
        <c:auto val="1"/>
        <c:lblAlgn val="ctr"/>
        <c:lblOffset val="100"/>
        <c:noMultiLvlLbl val="0"/>
      </c:catAx>
      <c:valAx>
        <c:axId val="827518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090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Regional Export</a:t>
            </a:r>
            <a:r>
              <a:rPr lang="en-US" baseline="0"/>
              <a:t>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Market!$A$2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Market!$B$2:$U$2</c:f>
              <c:numCache>
                <c:formatCode>General</c:formatCode>
                <c:ptCount val="20"/>
                <c:pt idx="0">
                  <c:v>3832.4121775652802</c:v>
                </c:pt>
                <c:pt idx="1">
                  <c:v>3586.4702313236198</c:v>
                </c:pt>
                <c:pt idx="2">
                  <c:v>3761.4901817989999</c:v>
                </c:pt>
                <c:pt idx="3">
                  <c:v>3685.9773228696899</c:v>
                </c:pt>
                <c:pt idx="4">
                  <c:v>3814.1371742439501</c:v>
                </c:pt>
                <c:pt idx="5">
                  <c:v>3876.0073734105899</c:v>
                </c:pt>
                <c:pt idx="6">
                  <c:v>4344.4858336276202</c:v>
                </c:pt>
                <c:pt idx="7">
                  <c:v>4405.37141411422</c:v>
                </c:pt>
                <c:pt idx="8">
                  <c:v>4679.43001491014</c:v>
                </c:pt>
                <c:pt idx="9">
                  <c:v>4777.2009158513401</c:v>
                </c:pt>
                <c:pt idx="10">
                  <c:v>5082.4630736709496</c:v>
                </c:pt>
                <c:pt idx="11">
                  <c:v>5153.17563486159</c:v>
                </c:pt>
                <c:pt idx="12">
                  <c:v>5253.1846762587202</c:v>
                </c:pt>
                <c:pt idx="13">
                  <c:v>5145.5483795680802</c:v>
                </c:pt>
                <c:pt idx="14">
                  <c:v>5424.0335185519498</c:v>
                </c:pt>
                <c:pt idx="15">
                  <c:v>5833.4798923567496</c:v>
                </c:pt>
                <c:pt idx="16">
                  <c:v>5467.6669992663001</c:v>
                </c:pt>
                <c:pt idx="17">
                  <c:v>5417.5461369117802</c:v>
                </c:pt>
                <c:pt idx="18">
                  <c:v>5422.5033317424204</c:v>
                </c:pt>
                <c:pt idx="19">
                  <c:v>5321.6049160356597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7-4A50-A8F2-72674DDA7A7A}"/>
            </c:ext>
          </c:extLst>
        </c:ser>
        <c:ser>
          <c:idx val="1"/>
          <c:order val="1"/>
          <c:tx>
            <c:strRef>
              <c:f>Market!$A$3</c:f>
              <c:strCache>
                <c:ptCount val="1"/>
                <c:pt idx="0">
                  <c:v>Limited Markets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Market!$B$3:$U$3</c:f>
              <c:numCache>
                <c:formatCode>General</c:formatCode>
                <c:ptCount val="20"/>
                <c:pt idx="0">
                  <c:v>5614.4907637627202</c:v>
                </c:pt>
                <c:pt idx="1">
                  <c:v>5486.1989309146002</c:v>
                </c:pt>
                <c:pt idx="2">
                  <c:v>5356.6452143156703</c:v>
                </c:pt>
                <c:pt idx="3">
                  <c:v>5461.4630111688703</c:v>
                </c:pt>
                <c:pt idx="4">
                  <c:v>5724.7053039578404</c:v>
                </c:pt>
                <c:pt idx="5">
                  <c:v>5764.4310098696697</c:v>
                </c:pt>
                <c:pt idx="6">
                  <c:v>5703.6350384951002</c:v>
                </c:pt>
                <c:pt idx="7">
                  <c:v>5891.3556853448499</c:v>
                </c:pt>
                <c:pt idx="8">
                  <c:v>6210.4975125866604</c:v>
                </c:pt>
                <c:pt idx="9">
                  <c:v>6139.1269350258199</c:v>
                </c:pt>
                <c:pt idx="10">
                  <c:v>6010.3023345197998</c:v>
                </c:pt>
                <c:pt idx="11">
                  <c:v>5876.2545338156997</c:v>
                </c:pt>
                <c:pt idx="12">
                  <c:v>5760.5073498553102</c:v>
                </c:pt>
                <c:pt idx="13">
                  <c:v>5471.4036533067201</c:v>
                </c:pt>
                <c:pt idx="14">
                  <c:v>5308.5045497438196</c:v>
                </c:pt>
                <c:pt idx="15">
                  <c:v>5567.8374263877204</c:v>
                </c:pt>
                <c:pt idx="16">
                  <c:v>5053.4899019925297</c:v>
                </c:pt>
                <c:pt idx="17">
                  <c:v>4808.8970858325301</c:v>
                </c:pt>
                <c:pt idx="18">
                  <c:v>4329.7786525360198</c:v>
                </c:pt>
                <c:pt idx="19">
                  <c:v>4232.2304817750201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7-4A50-A8F2-72674DDA7A7A}"/>
            </c:ext>
          </c:extLst>
        </c:ser>
        <c:ser>
          <c:idx val="2"/>
          <c:order val="2"/>
          <c:tx>
            <c:strRef>
              <c:f>Market!$A$4</c:f>
              <c:strCache>
                <c:ptCount val="1"/>
                <c:pt idx="0">
                  <c:v>Organized Markets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Market!$B$4:$U$4</c:f>
              <c:numCache>
                <c:formatCode>General</c:formatCode>
                <c:ptCount val="20"/>
                <c:pt idx="0">
                  <c:v>5167.9593760734097</c:v>
                </c:pt>
                <c:pt idx="1">
                  <c:v>5341.1676070839803</c:v>
                </c:pt>
                <c:pt idx="2">
                  <c:v>5479.6981225875297</c:v>
                </c:pt>
                <c:pt idx="3">
                  <c:v>5413.0222512262699</c:v>
                </c:pt>
                <c:pt idx="4">
                  <c:v>5756.6815388799196</c:v>
                </c:pt>
                <c:pt idx="5">
                  <c:v>6102.6470364663001</c:v>
                </c:pt>
                <c:pt idx="6">
                  <c:v>6046.2179491315201</c:v>
                </c:pt>
                <c:pt idx="7">
                  <c:v>6306.4844361627802</c:v>
                </c:pt>
                <c:pt idx="8">
                  <c:v>6419.7806860041301</c:v>
                </c:pt>
                <c:pt idx="9">
                  <c:v>5982.8381811072204</c:v>
                </c:pt>
                <c:pt idx="10">
                  <c:v>5727.1424003489901</c:v>
                </c:pt>
                <c:pt idx="11">
                  <c:v>5827.67305798294</c:v>
                </c:pt>
                <c:pt idx="12">
                  <c:v>5629.3317597207497</c:v>
                </c:pt>
                <c:pt idx="13">
                  <c:v>5476.9661115942999</c:v>
                </c:pt>
                <c:pt idx="14">
                  <c:v>5029.3094251668299</c:v>
                </c:pt>
                <c:pt idx="15">
                  <c:v>5324.2886820609701</c:v>
                </c:pt>
                <c:pt idx="16">
                  <c:v>4860.8824018148898</c:v>
                </c:pt>
                <c:pt idx="17">
                  <c:v>4812.8274083688002</c:v>
                </c:pt>
                <c:pt idx="18">
                  <c:v>3863.95352603734</c:v>
                </c:pt>
                <c:pt idx="19">
                  <c:v>3693.18338289762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E-421F-95DA-C52DC2D77D2D}"/>
            </c:ext>
          </c:extLst>
        </c:ser>
        <c:ser>
          <c:idx val="3"/>
          <c:order val="3"/>
          <c:tx>
            <c:strRef>
              <c:f>Market!$A$5</c:f>
              <c:strCache>
                <c:ptCount val="1"/>
                <c:pt idx="0">
                  <c:v>No Gas Build Limit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Market!$B$1:$U$1</c:f>
              <c:numCache>
                <c:formatCode>General</c:formatCode>
                <c:ptCount val="2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</c:numCache>
            </c:numRef>
          </c:cat>
          <c:val>
            <c:numRef>
              <c:f>Market!$B$5:$U$5</c:f>
              <c:numCache>
                <c:formatCode>General</c:formatCode>
                <c:ptCount val="20"/>
                <c:pt idx="0">
                  <c:v>4895.00240444869</c:v>
                </c:pt>
                <c:pt idx="1">
                  <c:v>4810.0178974836999</c:v>
                </c:pt>
                <c:pt idx="2">
                  <c:v>4744.7968176040204</c:v>
                </c:pt>
                <c:pt idx="3">
                  <c:v>4844.54020987082</c:v>
                </c:pt>
                <c:pt idx="4">
                  <c:v>5149.8333660897397</c:v>
                </c:pt>
                <c:pt idx="5">
                  <c:v>5275.0853834581303</c:v>
                </c:pt>
                <c:pt idx="6">
                  <c:v>5404.11563630003</c:v>
                </c:pt>
                <c:pt idx="7">
                  <c:v>5527.37766409506</c:v>
                </c:pt>
                <c:pt idx="8">
                  <c:v>5967.0862369024599</c:v>
                </c:pt>
                <c:pt idx="9">
                  <c:v>5793.8419764480004</c:v>
                </c:pt>
                <c:pt idx="10">
                  <c:v>5754.4591721699198</c:v>
                </c:pt>
                <c:pt idx="11">
                  <c:v>5775.29855254228</c:v>
                </c:pt>
                <c:pt idx="12">
                  <c:v>5573.0163942788004</c:v>
                </c:pt>
                <c:pt idx="13">
                  <c:v>5309.9110878067204</c:v>
                </c:pt>
                <c:pt idx="14">
                  <c:v>5220.6189283365102</c:v>
                </c:pt>
                <c:pt idx="15">
                  <c:v>5440.8815797387297</c:v>
                </c:pt>
                <c:pt idx="16">
                  <c:v>5025.8266671496604</c:v>
                </c:pt>
                <c:pt idx="17">
                  <c:v>4828.5188079527998</c:v>
                </c:pt>
                <c:pt idx="18">
                  <c:v>4633.1274378261896</c:v>
                </c:pt>
                <c:pt idx="19">
                  <c:v>4521.2603537421901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8E-421F-95DA-C52DC2D77D2D}"/>
            </c:ext>
          </c:extLst>
        </c:ser>
        <c:ser>
          <c:idx val="4"/>
          <c:order val="4"/>
          <c:tx>
            <c:strRef>
              <c:f>Market!$A$6</c:f>
              <c:strCache>
                <c:ptCount val="1"/>
                <c:pt idx="0">
                  <c:v>No Regional Renewables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Market!$B$6:$U$6</c:f>
              <c:numCache>
                <c:formatCode>General</c:formatCode>
                <c:ptCount val="20"/>
                <c:pt idx="0">
                  <c:v>3832.4121775652802</c:v>
                </c:pt>
                <c:pt idx="1">
                  <c:v>3481.6038645120002</c:v>
                </c:pt>
                <c:pt idx="2">
                  <c:v>3605.6908026545598</c:v>
                </c:pt>
                <c:pt idx="3">
                  <c:v>3462.7519147657699</c:v>
                </c:pt>
                <c:pt idx="4">
                  <c:v>3480.7347510260302</c:v>
                </c:pt>
                <c:pt idx="5">
                  <c:v>3431.2192880461798</c:v>
                </c:pt>
                <c:pt idx="6">
                  <c:v>3731.6256228490602</c:v>
                </c:pt>
                <c:pt idx="7">
                  <c:v>3808.63327539886</c:v>
                </c:pt>
                <c:pt idx="8">
                  <c:v>3934.32785215789</c:v>
                </c:pt>
                <c:pt idx="9">
                  <c:v>4067.2290489400202</c:v>
                </c:pt>
                <c:pt idx="10">
                  <c:v>4327.5559780932499</c:v>
                </c:pt>
                <c:pt idx="11">
                  <c:v>4374.9228424378798</c:v>
                </c:pt>
                <c:pt idx="12">
                  <c:v>4468.3410849433803</c:v>
                </c:pt>
                <c:pt idx="13">
                  <c:v>4429.1504084779899</c:v>
                </c:pt>
                <c:pt idx="14">
                  <c:v>4523.2317973936497</c:v>
                </c:pt>
                <c:pt idx="15">
                  <c:v>4906.2786601437901</c:v>
                </c:pt>
                <c:pt idx="16">
                  <c:v>4142.9162144334196</c:v>
                </c:pt>
                <c:pt idx="17">
                  <c:v>3967.5726928635399</c:v>
                </c:pt>
                <c:pt idx="18">
                  <c:v>3943.0751654160399</c:v>
                </c:pt>
                <c:pt idx="19">
                  <c:v>3870.3476579350099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E-443F-B194-4D011A0D1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7853616"/>
        <c:axId val="1670699152"/>
      </c:lineChart>
      <c:catAx>
        <c:axId val="173785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699152"/>
        <c:crosses val="autoZero"/>
        <c:auto val="1"/>
        <c:lblAlgn val="ctr"/>
        <c:lblOffset val="100"/>
        <c:noMultiLvlLbl val="0"/>
      </c:catAx>
      <c:valAx>
        <c:axId val="16706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Exports (aMW)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85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123825</xdr:rowOff>
    </xdr:from>
    <xdr:to>
      <xdr:col>13</xdr:col>
      <xdr:colOff>304800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9297B1-B362-41B1-8F10-E52F06425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19</xdr:row>
      <xdr:rowOff>4762</xdr:rowOff>
    </xdr:from>
    <xdr:to>
      <xdr:col>21</xdr:col>
      <xdr:colOff>476250</xdr:colOff>
      <xdr:row>33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A9F150-CC0E-4107-A61E-86B51F7E87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357187</xdr:colOff>
      <xdr:row>18</xdr:row>
      <xdr:rowOff>47625</xdr:rowOff>
    </xdr:from>
    <xdr:to>
      <xdr:col>11</xdr:col>
      <xdr:colOff>52387</xdr:colOff>
      <xdr:row>32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901A37-0564-4474-ABBB-66ECBE566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12</xdr:row>
      <xdr:rowOff>14286</xdr:rowOff>
    </xdr:from>
    <xdr:to>
      <xdr:col>12</xdr:col>
      <xdr:colOff>47625</xdr:colOff>
      <xdr:row>30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B2607F-35E2-42DE-8730-658972006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1152525</xdr:colOff>
      <xdr:row>9</xdr:row>
      <xdr:rowOff>14286</xdr:rowOff>
    </xdr:from>
    <xdr:to>
      <xdr:col>9</xdr:col>
      <xdr:colOff>114300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6051CF-B27C-43E6-9CB1-DC4CFA46F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11</xdr:row>
      <xdr:rowOff>180975</xdr:rowOff>
    </xdr:from>
    <xdr:to>
      <xdr:col>16</xdr:col>
      <xdr:colOff>523875</xdr:colOff>
      <xdr:row>26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4DA637-5E61-47C1-BB96-98AADC52AA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9</xdr:row>
      <xdr:rowOff>33337</xdr:rowOff>
    </xdr:from>
    <xdr:to>
      <xdr:col>10</xdr:col>
      <xdr:colOff>552450</xdr:colOff>
      <xdr:row>27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432ED6-B34F-4A1E-A7B2-C2060A2A1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338137</xdr:colOff>
      <xdr:row>9</xdr:row>
      <xdr:rowOff>71436</xdr:rowOff>
    </xdr:from>
    <xdr:to>
      <xdr:col>14</xdr:col>
      <xdr:colOff>47625</xdr:colOff>
      <xdr:row>31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0A76F7-2C37-4799-81D1-A72DCF18C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5</xdr:row>
      <xdr:rowOff>152400</xdr:rowOff>
    </xdr:from>
    <xdr:to>
      <xdr:col>8</xdr:col>
      <xdr:colOff>561975</xdr:colOff>
      <xdr:row>20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531F44-82F2-4BE1-BA12-E61F6C525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523874</xdr:colOff>
      <xdr:row>18</xdr:row>
      <xdr:rowOff>90487</xdr:rowOff>
    </xdr:from>
    <xdr:to>
      <xdr:col>21</xdr:col>
      <xdr:colOff>247649</xdr:colOff>
      <xdr:row>43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7EDD07-EA49-4200-AE28-475609E2E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10</xdr:row>
      <xdr:rowOff>0</xdr:rowOff>
    </xdr:from>
    <xdr:to>
      <xdr:col>16</xdr:col>
      <xdr:colOff>523875</xdr:colOff>
      <xdr:row>28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16CC55-FB59-470B-A246-03BD304AE9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48B7-6920-4317-B53E-B3628E6207F1}">
  <dimension ref="A1:U6"/>
  <sheetViews>
    <sheetView tabSelected="1" workbookViewId="0">
      <selection activeCell="A3" sqref="A3"/>
    </sheetView>
  </sheetViews>
  <sheetFormatPr defaultRowHeight="15" x14ac:dyDescent="0.25"/>
  <cols>
    <col min="1" max="1" width="23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">
        <v>7</v>
      </c>
      <c r="B2" s="3">
        <v>94.965176878639198</v>
      </c>
      <c r="C2" s="3">
        <v>201.11490254674499</v>
      </c>
      <c r="D2" s="3">
        <v>281.695219142393</v>
      </c>
      <c r="E2" s="3">
        <v>359.51076491363301</v>
      </c>
      <c r="F2" s="3">
        <v>434.39661228500398</v>
      </c>
      <c r="G2" s="3">
        <v>499.70506353956102</v>
      </c>
      <c r="H2" s="3">
        <v>566.23123198790597</v>
      </c>
      <c r="I2" s="3">
        <v>637.16411908816201</v>
      </c>
      <c r="J2" s="3">
        <v>711.494664533736</v>
      </c>
      <c r="K2" s="3">
        <v>787.62549638738801</v>
      </c>
      <c r="L2" s="3">
        <v>864.96404785678999</v>
      </c>
      <c r="M2" s="3">
        <v>917.127440332334</v>
      </c>
      <c r="N2" s="3">
        <v>961.80825585609705</v>
      </c>
      <c r="O2" s="3">
        <v>1032.09159022777</v>
      </c>
      <c r="P2" s="3">
        <v>1110.8535388222499</v>
      </c>
      <c r="Q2" s="3">
        <v>1188.7807742222799</v>
      </c>
      <c r="R2" s="3">
        <v>1260.443538666</v>
      </c>
      <c r="S2" s="3">
        <v>1313.4391522701501</v>
      </c>
      <c r="T2" s="3">
        <v>1360.9141099069</v>
      </c>
      <c r="U2" s="3">
        <v>1461.6035598501401</v>
      </c>
    </row>
    <row r="3" spans="1:21" x14ac:dyDescent="0.25">
      <c r="A3" s="4" t="s">
        <v>1</v>
      </c>
      <c r="B3" s="3">
        <v>28.2657911220298</v>
      </c>
      <c r="C3" s="3">
        <v>47.777188627513802</v>
      </c>
      <c r="D3" s="3">
        <v>66.928439395221403</v>
      </c>
      <c r="E3" s="3">
        <v>89.477319010275394</v>
      </c>
      <c r="F3" s="3">
        <v>115.60516329319501</v>
      </c>
      <c r="G3" s="3">
        <v>145.127984453007</v>
      </c>
      <c r="H3" s="3">
        <v>177.383278003177</v>
      </c>
      <c r="I3" s="3">
        <v>212.21534080296101</v>
      </c>
      <c r="J3" s="3">
        <v>249.65152440500401</v>
      </c>
      <c r="K3" s="3">
        <v>289.272711472178</v>
      </c>
      <c r="L3" s="3">
        <v>331.202211828457</v>
      </c>
      <c r="M3" s="3">
        <v>374.600394130214</v>
      </c>
      <c r="N3" s="3">
        <v>419.28120965397699</v>
      </c>
      <c r="O3" s="3">
        <v>464.731582160421</v>
      </c>
      <c r="P3" s="3">
        <v>511.82557954121802</v>
      </c>
      <c r="Q3" s="3">
        <v>559.56457098003204</v>
      </c>
      <c r="R3" s="3">
        <v>607.03261953668698</v>
      </c>
      <c r="S3" s="3">
        <v>654.44818756666803</v>
      </c>
      <c r="T3" s="3">
        <v>701.92314520341699</v>
      </c>
      <c r="U3" s="3">
        <v>773.17604712068396</v>
      </c>
    </row>
    <row r="4" spans="1:21" x14ac:dyDescent="0.25">
      <c r="A4" t="s">
        <v>3</v>
      </c>
      <c r="B4">
        <v>89.308000000000007</v>
      </c>
      <c r="C4">
        <v>147.02000000000001</v>
      </c>
      <c r="D4">
        <v>190.53800000000001</v>
      </c>
      <c r="E4">
        <v>237.839</v>
      </c>
      <c r="F4">
        <v>270.35500000000002</v>
      </c>
      <c r="G4">
        <v>299.87799999999999</v>
      </c>
      <c r="H4">
        <v>332.13299999999998</v>
      </c>
      <c r="I4">
        <v>366.96499999999997</v>
      </c>
      <c r="J4">
        <v>404.40100000000001</v>
      </c>
      <c r="K4">
        <v>444.02300000000002</v>
      </c>
      <c r="L4">
        <v>485.952</v>
      </c>
      <c r="M4">
        <v>529.35</v>
      </c>
      <c r="N4">
        <v>574.03099999999995</v>
      </c>
      <c r="O4">
        <v>619.48199999999997</v>
      </c>
      <c r="P4">
        <v>666.57600000000002</v>
      </c>
      <c r="Q4">
        <v>714.31500000000005</v>
      </c>
      <c r="R4">
        <v>761.78300000000002</v>
      </c>
      <c r="S4">
        <v>809.19799999999998</v>
      </c>
      <c r="T4">
        <v>856.673</v>
      </c>
      <c r="U4">
        <v>941.05</v>
      </c>
    </row>
    <row r="5" spans="1:21" x14ac:dyDescent="0.25">
      <c r="A5" s="5" t="s">
        <v>2</v>
      </c>
      <c r="B5">
        <v>89.308217558491606</v>
      </c>
      <c r="C5">
        <v>157.28167282780799</v>
      </c>
      <c r="D5">
        <v>214.69854455380701</v>
      </c>
      <c r="E5">
        <v>277.195294787563</v>
      </c>
      <c r="F5">
        <v>335.19846109143703</v>
      </c>
      <c r="G5">
        <v>396.16512297117799</v>
      </c>
      <c r="H5">
        <v>462.69129141952197</v>
      </c>
      <c r="I5">
        <v>506.256181817749</v>
      </c>
      <c r="J5">
        <v>543.69236541979103</v>
      </c>
      <c r="K5">
        <v>583.31355248696605</v>
      </c>
      <c r="L5">
        <v>625.24305284324396</v>
      </c>
      <c r="M5">
        <v>668.64123514500102</v>
      </c>
      <c r="N5">
        <v>713.32205066876395</v>
      </c>
      <c r="O5">
        <v>758.77242317520802</v>
      </c>
      <c r="P5">
        <v>805.86642055600601</v>
      </c>
      <c r="Q5">
        <v>853.60541199481895</v>
      </c>
      <c r="R5">
        <v>901.07346055147502</v>
      </c>
      <c r="S5">
        <v>948.48902858145505</v>
      </c>
      <c r="T5">
        <v>995.96398621820504</v>
      </c>
      <c r="U5">
        <v>1055.4056619386799</v>
      </c>
    </row>
    <row r="6" spans="1:21" x14ac:dyDescent="0.25">
      <c r="A6" s="8" t="s">
        <v>6</v>
      </c>
      <c r="B6" s="3">
        <v>94.965176878639198</v>
      </c>
      <c r="C6" s="3">
        <v>201.11490254674499</v>
      </c>
      <c r="D6" s="3">
        <v>317.568830186453</v>
      </c>
      <c r="E6" s="3">
        <v>446.74649477290399</v>
      </c>
      <c r="F6" s="3">
        <v>590.657124525634</v>
      </c>
      <c r="G6" s="3">
        <v>748.72312403241006</v>
      </c>
      <c r="H6" s="3">
        <v>916.26667593293303</v>
      </c>
      <c r="I6" s="3">
        <v>1089.98110160695</v>
      </c>
      <c r="J6" s="3">
        <v>1268.9345427302801</v>
      </c>
      <c r="K6" s="3">
        <v>1432.5455318008901</v>
      </c>
      <c r="L6" s="3">
        <v>1591.0730081522499</v>
      </c>
      <c r="M6" s="3">
        <v>1746.91762939775</v>
      </c>
      <c r="N6" s="3">
        <v>1900.73161743828</v>
      </c>
      <c r="O6" s="3">
        <v>2052.2609906802199</v>
      </c>
      <c r="P6" s="3">
        <v>2202.33690681606</v>
      </c>
      <c r="Q6" s="3">
        <v>2298.0023637950899</v>
      </c>
      <c r="R6" s="3">
        <v>2370.20808833506</v>
      </c>
      <c r="S6" s="3">
        <v>2423.6339589774002</v>
      </c>
      <c r="T6" s="3">
        <v>2471.1089166141501</v>
      </c>
      <c r="U6" s="3">
        <v>2560.4087116996502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D8394-7716-43F7-A711-0A8E06089A26}">
  <dimension ref="A1:U16"/>
  <sheetViews>
    <sheetView topLeftCell="A2" workbookViewId="0">
      <selection activeCell="W24" sqref="W24"/>
    </sheetView>
  </sheetViews>
  <sheetFormatPr defaultRowHeight="15" x14ac:dyDescent="0.25"/>
  <cols>
    <col min="1" max="1" width="23" bestFit="1" customWidth="1"/>
  </cols>
  <sheetData>
    <row r="1" spans="1:21" x14ac:dyDescent="0.25">
      <c r="A1" t="s">
        <v>4</v>
      </c>
    </row>
    <row r="2" spans="1:21" x14ac:dyDescent="0.25">
      <c r="B2">
        <v>2022</v>
      </c>
      <c r="C2">
        <v>2023</v>
      </c>
      <c r="D2">
        <v>2024</v>
      </c>
      <c r="E2">
        <v>2025</v>
      </c>
      <c r="F2">
        <v>2026</v>
      </c>
      <c r="G2">
        <v>2027</v>
      </c>
      <c r="H2">
        <v>2028</v>
      </c>
      <c r="I2">
        <v>2029</v>
      </c>
      <c r="J2">
        <v>2030</v>
      </c>
      <c r="K2">
        <v>2031</v>
      </c>
      <c r="L2">
        <v>2032</v>
      </c>
      <c r="M2">
        <v>2033</v>
      </c>
      <c r="N2">
        <v>2034</v>
      </c>
      <c r="O2">
        <v>2035</v>
      </c>
      <c r="P2">
        <v>2036</v>
      </c>
      <c r="Q2">
        <v>2037</v>
      </c>
      <c r="R2">
        <v>2038</v>
      </c>
      <c r="S2">
        <v>2039</v>
      </c>
      <c r="T2">
        <v>2040</v>
      </c>
      <c r="U2">
        <v>2041</v>
      </c>
    </row>
    <row r="3" spans="1:21" x14ac:dyDescent="0.25">
      <c r="A3" t="str">
        <f>EE!A2</f>
        <v>Baseline</v>
      </c>
      <c r="B3" s="6">
        <v>22.083568238554999</v>
      </c>
      <c r="C3" s="6">
        <v>20.404032438841</v>
      </c>
      <c r="D3" s="6">
        <v>21.323060665927802</v>
      </c>
      <c r="E3" s="6">
        <v>20.045010148389199</v>
      </c>
      <c r="F3" s="6">
        <v>20.204146018265298</v>
      </c>
      <c r="G3" s="6">
        <v>21.130649333536201</v>
      </c>
      <c r="H3" s="6">
        <v>19.459362875851401</v>
      </c>
      <c r="I3" s="6">
        <v>18.117197848225501</v>
      </c>
      <c r="J3" s="6">
        <v>16.922393933412199</v>
      </c>
      <c r="K3" s="6">
        <v>16.994712614790298</v>
      </c>
      <c r="L3" s="6">
        <v>18.099531904547199</v>
      </c>
      <c r="M3" s="6">
        <v>17.233915368188001</v>
      </c>
      <c r="N3" s="6">
        <v>18.2128814900781</v>
      </c>
      <c r="O3" s="6">
        <v>17.5566338860495</v>
      </c>
      <c r="P3" s="6">
        <v>18.425582213327999</v>
      </c>
      <c r="Q3" s="6">
        <v>18.442839946289698</v>
      </c>
      <c r="R3" s="6">
        <v>18.181262956248801</v>
      </c>
      <c r="S3" s="6">
        <v>18.4080521031659</v>
      </c>
      <c r="T3" s="6">
        <v>20.007393524732802</v>
      </c>
      <c r="U3" s="6">
        <v>20.080818059386502</v>
      </c>
    </row>
    <row r="4" spans="1:21" x14ac:dyDescent="0.25">
      <c r="A4" t="str">
        <f>EE!A3</f>
        <v>Limited Markets</v>
      </c>
      <c r="B4" s="7">
        <v>21.124883414418601</v>
      </c>
      <c r="C4" s="7">
        <v>21.0602828097499</v>
      </c>
      <c r="D4" s="7">
        <v>21.137130304270499</v>
      </c>
      <c r="E4" s="7">
        <v>22.163121474291501</v>
      </c>
      <c r="F4" s="7">
        <v>23.293778119302001</v>
      </c>
      <c r="G4" s="7">
        <v>22.619082422111401</v>
      </c>
      <c r="H4" s="7">
        <v>17.227515967172199</v>
      </c>
      <c r="I4" s="7">
        <v>17.066757911660702</v>
      </c>
      <c r="J4" s="7">
        <v>17.063151103642699</v>
      </c>
      <c r="K4" s="7">
        <v>15.4656348354999</v>
      </c>
      <c r="L4" s="7">
        <v>15.102873727084001</v>
      </c>
      <c r="M4" s="7">
        <v>18.1873083447814</v>
      </c>
      <c r="N4" s="7">
        <v>20.020377504433501</v>
      </c>
      <c r="O4" s="7">
        <v>20.940179337719002</v>
      </c>
      <c r="P4" s="7">
        <v>24.206809261442899</v>
      </c>
      <c r="Q4" s="7">
        <v>20.8140378944831</v>
      </c>
      <c r="R4" s="7">
        <v>30.088955147994401</v>
      </c>
      <c r="S4" s="7">
        <v>27.521198349766699</v>
      </c>
      <c r="T4" s="7">
        <v>29.631939072757699</v>
      </c>
      <c r="U4" s="7">
        <v>22.043286254015499</v>
      </c>
    </row>
    <row r="5" spans="1:21" x14ac:dyDescent="0.25">
      <c r="A5" t="str">
        <f>EE!A4</f>
        <v>Organized Markets</v>
      </c>
      <c r="B5" s="7">
        <v>24.899495199704099</v>
      </c>
      <c r="C5" s="7">
        <v>29.415902555726799</v>
      </c>
      <c r="D5" s="7">
        <v>33.006927242708898</v>
      </c>
      <c r="E5" s="7">
        <v>30.009840873944299</v>
      </c>
      <c r="F5" s="7">
        <v>34.573655710726399</v>
      </c>
      <c r="G5" s="7">
        <v>39.968670658780603</v>
      </c>
      <c r="H5" s="7">
        <v>27.228222249418501</v>
      </c>
      <c r="I5" s="7">
        <v>33.273797845797098</v>
      </c>
      <c r="J5" s="7">
        <v>22.172220007060201</v>
      </c>
      <c r="K5" s="7">
        <v>12.847602963472999</v>
      </c>
      <c r="L5" s="7">
        <v>9.9245969883938798</v>
      </c>
      <c r="M5" s="7">
        <v>13.156826027502699</v>
      </c>
      <c r="N5" s="7">
        <v>14.4540125192045</v>
      </c>
      <c r="O5" s="7">
        <v>17.238686478023698</v>
      </c>
      <c r="P5" s="7">
        <v>10.9518960514868</v>
      </c>
      <c r="Q5" s="7">
        <v>18.3283712303699</v>
      </c>
      <c r="R5" s="7">
        <v>25.707768558544501</v>
      </c>
      <c r="S5" s="7">
        <v>23.479929623072199</v>
      </c>
      <c r="T5" s="7">
        <v>6.1763778086067003</v>
      </c>
      <c r="U5" s="7">
        <v>2.1350059223872302</v>
      </c>
    </row>
    <row r="6" spans="1:21" x14ac:dyDescent="0.25">
      <c r="A6" t="str">
        <f>EE!A5</f>
        <v>No Gas Build Limit</v>
      </c>
      <c r="B6" s="7">
        <v>21.647844360480899</v>
      </c>
      <c r="C6" s="7">
        <v>20.973752892551399</v>
      </c>
      <c r="D6" s="7">
        <v>20.897411707904599</v>
      </c>
      <c r="E6" s="7">
        <v>21.792083777486699</v>
      </c>
      <c r="F6" s="7">
        <v>23.1866642133777</v>
      </c>
      <c r="G6" s="7">
        <v>23.3916153445332</v>
      </c>
      <c r="H6" s="7">
        <v>20.0715923052745</v>
      </c>
      <c r="I6" s="7">
        <v>20.303996299273201</v>
      </c>
      <c r="J6" s="7">
        <v>19.9840902220981</v>
      </c>
      <c r="K6" s="7">
        <v>17.690646464069999</v>
      </c>
      <c r="L6" s="7">
        <v>15.870105949037001</v>
      </c>
      <c r="M6" s="7">
        <v>17.226844921181002</v>
      </c>
      <c r="N6" s="7">
        <v>18.741982450270299</v>
      </c>
      <c r="O6" s="7">
        <v>19.766682158884699</v>
      </c>
      <c r="P6" s="7">
        <v>18.797616111629001</v>
      </c>
      <c r="Q6" s="7">
        <v>20.386435727019698</v>
      </c>
      <c r="R6" s="7">
        <v>23.439484387442899</v>
      </c>
      <c r="S6" s="7">
        <v>23.9100880466174</v>
      </c>
      <c r="T6" s="7">
        <v>21.229007567982102</v>
      </c>
      <c r="U6" s="7">
        <v>23.251102265838298</v>
      </c>
    </row>
    <row r="7" spans="1:21" x14ac:dyDescent="0.25">
      <c r="A7" t="str">
        <f>EE!A6</f>
        <v>No Regional Renewables</v>
      </c>
      <c r="B7" s="12">
        <v>22.083568238554999</v>
      </c>
      <c r="C7" s="12">
        <v>20.681712987721099</v>
      </c>
      <c r="D7" s="12">
        <v>21.8796149199203</v>
      </c>
      <c r="E7" s="12">
        <v>21.0989400276259</v>
      </c>
      <c r="F7" s="12">
        <v>21.783848665876899</v>
      </c>
      <c r="G7" s="12">
        <v>23.789435438127299</v>
      </c>
      <c r="H7" s="12">
        <v>22.747608766819901</v>
      </c>
      <c r="I7" s="12">
        <v>20.691441934033101</v>
      </c>
      <c r="J7" s="12">
        <v>20.493991029638501</v>
      </c>
      <c r="K7" s="12">
        <v>21.160684464447399</v>
      </c>
      <c r="L7" s="12">
        <v>22.880195324387302</v>
      </c>
      <c r="M7" s="12">
        <v>20.691935204301899</v>
      </c>
      <c r="N7" s="12">
        <v>22.040179784731599</v>
      </c>
      <c r="O7" s="12">
        <v>20.662742821490902</v>
      </c>
      <c r="P7" s="12">
        <v>21.7816095584467</v>
      </c>
      <c r="Q7" s="12">
        <v>22.899852735084</v>
      </c>
      <c r="R7" s="12">
        <v>22.935090263182801</v>
      </c>
      <c r="S7" s="12">
        <v>23.658928827436799</v>
      </c>
      <c r="T7" s="12">
        <v>25.194458926804401</v>
      </c>
      <c r="U7" s="12">
        <v>24.935943786720099</v>
      </c>
    </row>
    <row r="10" spans="1:21" x14ac:dyDescent="0.25">
      <c r="A10" t="s">
        <v>5</v>
      </c>
    </row>
    <row r="11" spans="1:21" x14ac:dyDescent="0.25">
      <c r="B11">
        <v>2022</v>
      </c>
      <c r="C11">
        <v>2023</v>
      </c>
      <c r="D11">
        <v>2024</v>
      </c>
      <c r="E11">
        <v>2025</v>
      </c>
      <c r="F11">
        <v>2026</v>
      </c>
      <c r="G11">
        <v>2027</v>
      </c>
      <c r="H11">
        <v>2028</v>
      </c>
      <c r="I11">
        <v>2029</v>
      </c>
      <c r="J11">
        <v>2030</v>
      </c>
      <c r="K11">
        <v>2031</v>
      </c>
      <c r="L11">
        <v>2032</v>
      </c>
      <c r="M11">
        <v>2033</v>
      </c>
      <c r="N11">
        <v>2034</v>
      </c>
      <c r="O11">
        <v>2035</v>
      </c>
      <c r="P11">
        <v>2036</v>
      </c>
      <c r="Q11">
        <v>2037</v>
      </c>
      <c r="R11">
        <v>2038</v>
      </c>
      <c r="S11">
        <v>2039</v>
      </c>
      <c r="T11">
        <v>2040</v>
      </c>
      <c r="U11">
        <v>2041</v>
      </c>
    </row>
    <row r="12" spans="1:21" x14ac:dyDescent="0.25">
      <c r="A12" t="str">
        <f>A3</f>
        <v>Baseline</v>
      </c>
      <c r="B12" s="6">
        <v>15.1786749999376</v>
      </c>
      <c r="C12" s="6">
        <v>14.3625962958327</v>
      </c>
      <c r="D12" s="6">
        <v>14.813754182582599</v>
      </c>
      <c r="E12" s="6">
        <v>13.217590822135101</v>
      </c>
      <c r="F12" s="6">
        <v>13.0059280894137</v>
      </c>
      <c r="G12" s="6">
        <v>12.751781811268099</v>
      </c>
      <c r="H12" s="6">
        <v>11.668560091037801</v>
      </c>
      <c r="I12" s="6">
        <v>10.791914747889599</v>
      </c>
      <c r="J12" s="6">
        <v>9.45596750820342</v>
      </c>
      <c r="K12" s="6">
        <v>8.6667636141521101</v>
      </c>
      <c r="L12" s="6">
        <v>8.2320053707521801</v>
      </c>
      <c r="M12" s="6">
        <v>6.8908111258889599</v>
      </c>
      <c r="N12" s="6">
        <v>6.9459796765319197</v>
      </c>
      <c r="O12" s="6">
        <v>6.5465221212980804</v>
      </c>
      <c r="P12" s="6">
        <v>4.1662785205101898</v>
      </c>
      <c r="Q12" s="6">
        <v>2.0216992804156502</v>
      </c>
      <c r="R12" s="6">
        <v>1.2952117507693099</v>
      </c>
      <c r="S12" s="6">
        <v>-6.7016335886683195E-2</v>
      </c>
      <c r="T12" s="6">
        <v>0.73189284681133804</v>
      </c>
      <c r="U12" s="6">
        <v>-0.43689023803218902</v>
      </c>
    </row>
    <row r="13" spans="1:21" x14ac:dyDescent="0.25">
      <c r="A13" t="str">
        <f t="shared" ref="A13:A16" si="0">A4</f>
        <v>Limited Markets</v>
      </c>
      <c r="B13" s="7">
        <v>9.0751816714363898</v>
      </c>
      <c r="C13" s="7">
        <v>8.1710608073103703</v>
      </c>
      <c r="D13" s="7">
        <v>8.0031383463687504</v>
      </c>
      <c r="E13" s="7">
        <v>7.9706142057726703</v>
      </c>
      <c r="F13" s="7">
        <v>7.5986168451618896</v>
      </c>
      <c r="G13" s="7">
        <v>6.3156530902269701</v>
      </c>
      <c r="H13" s="7">
        <v>2.0094549003695699</v>
      </c>
      <c r="I13" s="7">
        <v>0.26164991327842402</v>
      </c>
      <c r="J13" s="7">
        <v>-1.4855656863400499</v>
      </c>
      <c r="K13" s="7">
        <v>-3.5517989594991399</v>
      </c>
      <c r="L13" s="7">
        <v>-4.22740290636533</v>
      </c>
      <c r="M13" s="7">
        <v>-3.5046771118728599</v>
      </c>
      <c r="N13" s="7">
        <v>-0.92161978121027599</v>
      </c>
      <c r="O13" s="7">
        <v>-1.5274716397355399</v>
      </c>
      <c r="P13" s="7">
        <v>-2.6248100599125102</v>
      </c>
      <c r="Q13" s="7">
        <v>-3.3674383567528099</v>
      </c>
      <c r="R13" s="7">
        <v>-1.5368827468980699</v>
      </c>
      <c r="S13" s="7">
        <v>-0.309707161363098</v>
      </c>
      <c r="T13" s="7">
        <v>-1.3394267878130499</v>
      </c>
      <c r="U13" s="7">
        <v>-1.83219218429546</v>
      </c>
    </row>
    <row r="14" spans="1:21" x14ac:dyDescent="0.25">
      <c r="A14" t="str">
        <f t="shared" si="0"/>
        <v>Organized Markets</v>
      </c>
      <c r="B14" s="7">
        <v>16.670774433432602</v>
      </c>
      <c r="C14" s="7">
        <v>17.509118021549401</v>
      </c>
      <c r="D14" s="7">
        <v>19.568823881355701</v>
      </c>
      <c r="E14" s="7">
        <v>16.444204701744201</v>
      </c>
      <c r="F14" s="7">
        <v>17.786406502365502</v>
      </c>
      <c r="G14" s="7">
        <v>17.638759175749499</v>
      </c>
      <c r="H14" s="7">
        <v>10.59301795769</v>
      </c>
      <c r="I14" s="7">
        <v>11.6114761714332</v>
      </c>
      <c r="J14" s="7">
        <v>5.0659992301013901</v>
      </c>
      <c r="K14" s="7">
        <v>-0.97823346987221904</v>
      </c>
      <c r="L14" s="7">
        <v>-4.3989397627667897</v>
      </c>
      <c r="M14" s="7">
        <v>-3.9327545804741102</v>
      </c>
      <c r="N14" s="7">
        <v>-2.3504782229922299</v>
      </c>
      <c r="O14" s="7">
        <v>-0.56285746364563505</v>
      </c>
      <c r="P14" s="7">
        <v>-5.8423342187509402</v>
      </c>
      <c r="Q14" s="7">
        <v>-1.63282860123963</v>
      </c>
      <c r="R14" s="7">
        <v>-2.0661588737915202</v>
      </c>
      <c r="S14" s="7">
        <v>-1.5046870932048899</v>
      </c>
      <c r="T14" s="7">
        <v>-9.6313184526249493</v>
      </c>
      <c r="U14" s="7">
        <v>-10.429506803011099</v>
      </c>
    </row>
    <row r="15" spans="1:21" x14ac:dyDescent="0.25">
      <c r="A15" t="str">
        <f t="shared" si="0"/>
        <v>No Gas Build Limit</v>
      </c>
      <c r="B15" s="7">
        <v>13.978743063136299</v>
      </c>
      <c r="C15" s="7">
        <v>13.155099291769501</v>
      </c>
      <c r="D15" s="7">
        <v>13.1162056472381</v>
      </c>
      <c r="E15" s="7">
        <v>13.291167498903</v>
      </c>
      <c r="F15" s="7">
        <v>13.739623435957601</v>
      </c>
      <c r="G15" s="7">
        <v>13.41406368402</v>
      </c>
      <c r="H15" s="7">
        <v>10.6293379136635</v>
      </c>
      <c r="I15" s="7">
        <v>10.228627574474601</v>
      </c>
      <c r="J15" s="7">
        <v>9.5729241993732597</v>
      </c>
      <c r="K15" s="7">
        <v>6.9666275933365904</v>
      </c>
      <c r="L15" s="7">
        <v>2.8603349348098002</v>
      </c>
      <c r="M15" s="7">
        <v>1.94911074929765</v>
      </c>
      <c r="N15" s="7">
        <v>1.7493069584982801</v>
      </c>
      <c r="O15" s="7">
        <v>0.80946049733055303</v>
      </c>
      <c r="P15" s="7">
        <v>-1.8245510986131299</v>
      </c>
      <c r="Q15" s="7">
        <v>-3.0783362366574698</v>
      </c>
      <c r="R15" s="7">
        <v>-4.07399166207726</v>
      </c>
      <c r="S15" s="7">
        <v>-4.71547902108383</v>
      </c>
      <c r="T15" s="7">
        <v>-3.9738743435431898</v>
      </c>
      <c r="U15" s="7">
        <v>-5.2340976352711204</v>
      </c>
    </row>
    <row r="16" spans="1:21" x14ac:dyDescent="0.25">
      <c r="A16" t="str">
        <f t="shared" si="0"/>
        <v>No Regional Renewables</v>
      </c>
      <c r="B16" s="12">
        <v>15.1786749999376</v>
      </c>
      <c r="C16" s="12">
        <v>14.6518355595235</v>
      </c>
      <c r="D16" s="12">
        <v>15.402515330621201</v>
      </c>
      <c r="E16" s="12">
        <v>13.9424707883463</v>
      </c>
      <c r="F16" s="12">
        <v>14.1093000270616</v>
      </c>
      <c r="G16" s="12">
        <v>14.276613670918399</v>
      </c>
      <c r="H16" s="12">
        <v>13.6050294868332</v>
      </c>
      <c r="I16" s="12">
        <v>12.963148205229</v>
      </c>
      <c r="J16" s="12">
        <v>12.0320933743001</v>
      </c>
      <c r="K16" s="12">
        <v>11.529167469598301</v>
      </c>
      <c r="L16" s="12">
        <v>11.9724538959887</v>
      </c>
      <c r="M16" s="12">
        <v>9.9838131445589902</v>
      </c>
      <c r="N16" s="12">
        <v>10.2767887571004</v>
      </c>
      <c r="O16" s="12">
        <v>9.4372679085820703</v>
      </c>
      <c r="P16" s="12">
        <v>8.9777640501832199</v>
      </c>
      <c r="Q16" s="12">
        <v>7.8307899916464301</v>
      </c>
      <c r="R16" s="12">
        <v>8.2509391521394502</v>
      </c>
      <c r="S16" s="12">
        <v>6.9092287023581003</v>
      </c>
      <c r="T16" s="12">
        <v>6.9243440101418798</v>
      </c>
      <c r="U16" s="12">
        <v>4.8919630929049003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1FEB-0266-41AB-8A37-883691B53965}">
  <dimension ref="A1:U6"/>
  <sheetViews>
    <sheetView topLeftCell="D1" workbookViewId="0">
      <selection activeCell="O22" sqref="O22"/>
    </sheetView>
  </sheetViews>
  <sheetFormatPr defaultRowHeight="12.75" x14ac:dyDescent="0.2"/>
  <cols>
    <col min="1" max="1" width="22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>Baseline</v>
      </c>
      <c r="B2" s="3">
        <v>0</v>
      </c>
      <c r="C2" s="3">
        <v>1046.5833333333301</v>
      </c>
      <c r="D2" s="3">
        <v>1483.5266666666701</v>
      </c>
      <c r="E2" s="3">
        <v>2321.86</v>
      </c>
      <c r="F2" s="3">
        <v>3560.5266666666698</v>
      </c>
      <c r="G2" s="3">
        <v>4896.1400000000003</v>
      </c>
      <c r="H2" s="3">
        <v>6593.40333333333</v>
      </c>
      <c r="I2" s="3">
        <v>6593.40333333333</v>
      </c>
      <c r="J2" s="3">
        <v>8261.4366666666701</v>
      </c>
      <c r="K2" s="3">
        <v>8261.4366666666701</v>
      </c>
      <c r="L2" s="3">
        <v>9323.3566666666702</v>
      </c>
      <c r="M2" s="3">
        <v>9323.3566666666702</v>
      </c>
      <c r="N2" s="3">
        <v>9910.52</v>
      </c>
      <c r="O2" s="3">
        <v>9910.52</v>
      </c>
      <c r="P2" s="3">
        <v>11585.51</v>
      </c>
      <c r="Q2" s="3">
        <v>11585.51</v>
      </c>
      <c r="R2" s="3">
        <v>13451.81</v>
      </c>
      <c r="S2" s="3">
        <v>13451.81</v>
      </c>
      <c r="T2" s="3">
        <v>13857.41</v>
      </c>
      <c r="U2" s="3">
        <v>13857.41</v>
      </c>
    </row>
    <row r="3" spans="1:21" ht="15" x14ac:dyDescent="0.25">
      <c r="A3" t="str">
        <f>EE!A3</f>
        <v>Limited Markets</v>
      </c>
      <c r="B3" s="3">
        <v>0</v>
      </c>
      <c r="C3" s="3">
        <v>1521.4166666666699</v>
      </c>
      <c r="D3" s="3">
        <v>1897.25</v>
      </c>
      <c r="E3" s="3">
        <v>2608.5833333333298</v>
      </c>
      <c r="F3" s="3">
        <v>3899.25</v>
      </c>
      <c r="G3" s="3">
        <v>5195.5833333333303</v>
      </c>
      <c r="H3" s="3">
        <v>6610.6666666666697</v>
      </c>
      <c r="I3" s="3">
        <v>6610.6666666666697</v>
      </c>
      <c r="J3" s="3">
        <v>7824.65</v>
      </c>
      <c r="K3" s="3">
        <v>7824.65</v>
      </c>
      <c r="L3" s="3">
        <v>8513.9833333333299</v>
      </c>
      <c r="M3" s="3">
        <v>8513.9833333333299</v>
      </c>
      <c r="N3" s="3">
        <v>8693.0166666666701</v>
      </c>
      <c r="O3" s="3">
        <v>8693.0166666666701</v>
      </c>
      <c r="P3" s="3">
        <v>10795.063333333301</v>
      </c>
      <c r="Q3" s="3">
        <v>10795.063333333301</v>
      </c>
      <c r="R3" s="3">
        <v>12506.6033333333</v>
      </c>
      <c r="S3" s="3">
        <v>12506.6033333333</v>
      </c>
      <c r="T3" s="3">
        <v>12825.82</v>
      </c>
      <c r="U3" s="3">
        <v>12825.82</v>
      </c>
    </row>
    <row r="4" spans="1:21" ht="15" x14ac:dyDescent="0.25">
      <c r="A4" t="str">
        <f>EE!A4</f>
        <v>Organized Markets</v>
      </c>
      <c r="B4" s="3">
        <v>0</v>
      </c>
      <c r="C4" s="3">
        <v>1465.8</v>
      </c>
      <c r="D4" s="3">
        <v>1539.25</v>
      </c>
      <c r="E4" s="3">
        <v>1629.9166666666699</v>
      </c>
      <c r="F4" s="3">
        <v>3197.5833333333298</v>
      </c>
      <c r="G4" s="3">
        <v>4768.5833333333303</v>
      </c>
      <c r="H4" s="3">
        <v>6369.25</v>
      </c>
      <c r="I4" s="3">
        <v>6369.25</v>
      </c>
      <c r="J4" s="3">
        <v>7592.9166666666697</v>
      </c>
      <c r="K4" s="3">
        <v>7592.9166666666697</v>
      </c>
      <c r="L4" s="3">
        <v>8900.25</v>
      </c>
      <c r="M4" s="3">
        <v>8900.25</v>
      </c>
      <c r="N4" s="3">
        <v>9149.4333333333307</v>
      </c>
      <c r="O4" s="3">
        <v>9149.4333333333307</v>
      </c>
      <c r="P4" s="3">
        <v>10583.696666666699</v>
      </c>
      <c r="Q4" s="3">
        <v>10583.696666666699</v>
      </c>
      <c r="R4" s="3">
        <v>12221.15</v>
      </c>
      <c r="S4" s="3">
        <v>12221.15</v>
      </c>
      <c r="T4" s="3">
        <v>12668.2833333333</v>
      </c>
      <c r="U4" s="3">
        <v>12668.2833333333</v>
      </c>
    </row>
    <row r="5" spans="1:21" ht="15" x14ac:dyDescent="0.25">
      <c r="A5" t="str">
        <f>EE!A5</f>
        <v>No Gas Build Limit</v>
      </c>
      <c r="B5">
        <v>0</v>
      </c>
      <c r="C5">
        <v>1464.6666666666699</v>
      </c>
      <c r="D5">
        <v>1464.6666666666699</v>
      </c>
      <c r="E5">
        <v>2121.6666666666702</v>
      </c>
      <c r="F5">
        <v>3537</v>
      </c>
      <c r="G5">
        <v>4850.6666666666697</v>
      </c>
      <c r="H5">
        <v>6365.9466666666704</v>
      </c>
      <c r="I5">
        <v>6365.9466666666704</v>
      </c>
      <c r="J5">
        <v>8154.12</v>
      </c>
      <c r="K5">
        <v>8154.12</v>
      </c>
      <c r="L5">
        <v>9943.7066666666706</v>
      </c>
      <c r="M5">
        <v>9943.7066666666706</v>
      </c>
      <c r="N5">
        <v>9955.9566666666706</v>
      </c>
      <c r="O5">
        <v>9955.9566666666706</v>
      </c>
      <c r="P5">
        <v>11042.04</v>
      </c>
      <c r="Q5">
        <v>11042.04</v>
      </c>
      <c r="R5">
        <v>12693.3433333333</v>
      </c>
      <c r="S5">
        <v>12693.3433333333</v>
      </c>
      <c r="T5">
        <v>13013.0433333333</v>
      </c>
      <c r="U5">
        <v>13013.0433333333</v>
      </c>
    </row>
    <row r="6" spans="1:21" ht="15" x14ac:dyDescent="0.25">
      <c r="A6" t="str">
        <f>EE!A6</f>
        <v>No Regional Renewables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03BDF-A379-4F98-AE7F-96C5ECC5890D}">
  <dimension ref="A1:U6"/>
  <sheetViews>
    <sheetView workbookViewId="0">
      <selection activeCell="K10" sqref="K10"/>
    </sheetView>
  </sheetViews>
  <sheetFormatPr defaultRowHeight="12.75" x14ac:dyDescent="0.2"/>
  <cols>
    <col min="1" max="1" width="22.42578125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>Baseline</v>
      </c>
      <c r="B2" s="9">
        <v>115.35734035855501</v>
      </c>
      <c r="C2" s="9">
        <v>241.47572262009399</v>
      </c>
      <c r="D2" s="9">
        <v>290.89496719602801</v>
      </c>
      <c r="E2" s="9">
        <v>339.48083039016899</v>
      </c>
      <c r="F2" s="9">
        <v>370.88480978318597</v>
      </c>
      <c r="G2" s="9">
        <v>413.68703106794197</v>
      </c>
      <c r="H2" s="9">
        <v>432.97581223444502</v>
      </c>
      <c r="I2" s="9">
        <v>437.55108546817598</v>
      </c>
      <c r="J2" s="9">
        <v>444.19578539118697</v>
      </c>
      <c r="K2" s="9">
        <v>422.888019783841</v>
      </c>
      <c r="L2" s="9">
        <v>468.50264418430299</v>
      </c>
      <c r="M2" s="9">
        <v>466.93393749965298</v>
      </c>
      <c r="N2" s="9">
        <v>443.96393170037999</v>
      </c>
      <c r="O2" s="9">
        <v>473.65279159111702</v>
      </c>
      <c r="P2" s="9">
        <v>591.28079172958098</v>
      </c>
      <c r="Q2" s="9">
        <v>621.09342994244298</v>
      </c>
      <c r="R2" s="9">
        <v>861.28798845393396</v>
      </c>
      <c r="S2" s="9">
        <v>1001.3542172055199</v>
      </c>
      <c r="T2" s="9">
        <v>1071.6012703071699</v>
      </c>
      <c r="U2" s="9">
        <v>1298.03027007063</v>
      </c>
    </row>
    <row r="3" spans="1:21" ht="15" x14ac:dyDescent="0.25">
      <c r="A3" t="str">
        <f>EE!A3</f>
        <v>Limited Markets</v>
      </c>
      <c r="B3" s="10">
        <v>135.785347962842</v>
      </c>
      <c r="C3" s="10">
        <v>250.43962232109899</v>
      </c>
      <c r="D3" s="10">
        <v>382.660024734415</v>
      </c>
      <c r="E3" s="10">
        <v>355.37821583116499</v>
      </c>
      <c r="F3" s="10">
        <v>414.670165261085</v>
      </c>
      <c r="G3" s="10">
        <v>486.10689853592203</v>
      </c>
      <c r="H3" s="10">
        <v>684.44460023372096</v>
      </c>
      <c r="I3" s="10">
        <v>659.33570514544795</v>
      </c>
      <c r="J3" s="10">
        <v>702.31882621458203</v>
      </c>
      <c r="K3" s="10">
        <v>690.639008015949</v>
      </c>
      <c r="L3" s="10">
        <v>757.92902458748995</v>
      </c>
      <c r="M3" s="10">
        <v>785.67721965105102</v>
      </c>
      <c r="N3" s="10">
        <v>671.916896634522</v>
      </c>
      <c r="O3" s="10">
        <v>636.05083349137101</v>
      </c>
      <c r="P3" s="10">
        <v>917.98507436009697</v>
      </c>
      <c r="Q3" s="10">
        <v>812.30823615820896</v>
      </c>
      <c r="R3" s="10">
        <v>961.14704182925095</v>
      </c>
      <c r="S3" s="10">
        <v>959.75701036854298</v>
      </c>
      <c r="T3" s="10">
        <v>890.03115047425104</v>
      </c>
      <c r="U3" s="10">
        <v>856.03088115157595</v>
      </c>
    </row>
    <row r="4" spans="1:21" ht="15" x14ac:dyDescent="0.25">
      <c r="A4" t="str">
        <f>EE!A4</f>
        <v>Organized Markets</v>
      </c>
      <c r="B4" s="10">
        <v>53.9083648296739</v>
      </c>
      <c r="C4" s="10">
        <v>148.748510672957</v>
      </c>
      <c r="D4" s="10">
        <v>228.33045248363501</v>
      </c>
      <c r="E4" s="10">
        <v>186.650339553301</v>
      </c>
      <c r="F4" s="10">
        <v>245.788266889792</v>
      </c>
      <c r="G4" s="10">
        <v>323.18890386789002</v>
      </c>
      <c r="H4" s="10">
        <v>452.57705629533501</v>
      </c>
      <c r="I4" s="10">
        <v>443.376057980393</v>
      </c>
      <c r="J4" s="10">
        <v>535.58635633341999</v>
      </c>
      <c r="K4" s="10">
        <v>651.39638011831903</v>
      </c>
      <c r="L4" s="10">
        <v>815.98770032006701</v>
      </c>
      <c r="M4" s="10">
        <v>774.37682251927902</v>
      </c>
      <c r="N4" s="10">
        <v>724.34795598715596</v>
      </c>
      <c r="O4" s="10">
        <v>758.44837266233105</v>
      </c>
      <c r="P4" s="10">
        <v>897.26369851148797</v>
      </c>
      <c r="Q4" s="10">
        <v>939.13717796994695</v>
      </c>
      <c r="R4" s="10">
        <v>1138.8237980890401</v>
      </c>
      <c r="S4" s="10">
        <v>1028.81147656651</v>
      </c>
      <c r="T4" s="10">
        <v>1285.2401182441799</v>
      </c>
      <c r="U4" s="10">
        <v>1145.38455188943</v>
      </c>
    </row>
    <row r="5" spans="1:21" ht="15" x14ac:dyDescent="0.25">
      <c r="A5" t="str">
        <f>EE!A5</f>
        <v>No Gas Build Limit</v>
      </c>
      <c r="B5" s="10">
        <v>69.657220959989303</v>
      </c>
      <c r="C5" s="10">
        <v>170.43772781956699</v>
      </c>
      <c r="D5" s="10">
        <v>230.96265575928601</v>
      </c>
      <c r="E5" s="10">
        <v>220.13696805539499</v>
      </c>
      <c r="F5" s="10">
        <v>250.780625188594</v>
      </c>
      <c r="G5" s="10">
        <v>290.28045184533403</v>
      </c>
      <c r="H5" s="10">
        <v>336.048392013556</v>
      </c>
      <c r="I5" s="10">
        <v>292.489142821386</v>
      </c>
      <c r="J5" s="10">
        <v>283.20003966421399</v>
      </c>
      <c r="K5" s="10">
        <v>335.568116031133</v>
      </c>
      <c r="L5" s="10">
        <v>502.93196287788697</v>
      </c>
      <c r="M5" s="10">
        <v>549.64163386171595</v>
      </c>
      <c r="N5" s="10">
        <v>561.69732572007194</v>
      </c>
      <c r="O5" s="10">
        <v>576.31391690825899</v>
      </c>
      <c r="P5" s="10">
        <v>750.32035033942805</v>
      </c>
      <c r="Q5" s="10">
        <v>736.72151534527495</v>
      </c>
      <c r="R5" s="10">
        <v>910.85982261475999</v>
      </c>
      <c r="S5" s="10">
        <v>1013.12979975027</v>
      </c>
      <c r="T5" s="10">
        <v>981.69703501894901</v>
      </c>
      <c r="U5" s="10">
        <v>1120.25851653113</v>
      </c>
    </row>
    <row r="6" spans="1:21" ht="15" x14ac:dyDescent="0.25">
      <c r="A6" t="str">
        <f>EE!A6</f>
        <v>No Regional Renewables</v>
      </c>
      <c r="B6" s="11">
        <v>115</v>
      </c>
      <c r="C6" s="11">
        <v>206</v>
      </c>
      <c r="D6" s="11">
        <v>220</v>
      </c>
      <c r="E6" s="11">
        <v>219</v>
      </c>
      <c r="F6" s="11">
        <v>195</v>
      </c>
      <c r="G6" s="11">
        <v>181</v>
      </c>
      <c r="H6" s="11">
        <v>152</v>
      </c>
      <c r="I6" s="11">
        <v>151</v>
      </c>
      <c r="J6" s="11">
        <v>136</v>
      </c>
      <c r="K6" s="11">
        <v>117</v>
      </c>
      <c r="L6" s="11">
        <v>149</v>
      </c>
      <c r="M6" s="11">
        <v>153</v>
      </c>
      <c r="N6" s="11">
        <v>139</v>
      </c>
      <c r="O6" s="11">
        <v>154</v>
      </c>
      <c r="P6" s="11">
        <v>184</v>
      </c>
      <c r="Q6" s="11">
        <v>207</v>
      </c>
      <c r="R6" s="11">
        <v>265</v>
      </c>
      <c r="S6" s="11">
        <v>323</v>
      </c>
      <c r="T6" s="11">
        <v>348</v>
      </c>
      <c r="U6" s="11">
        <v>422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D71D-21DB-4D13-9B52-2F99CD631AA2}">
  <dimension ref="A1:U6"/>
  <sheetViews>
    <sheetView workbookViewId="0">
      <selection activeCell="A6" sqref="A6"/>
    </sheetView>
  </sheetViews>
  <sheetFormatPr defaultRowHeight="15" x14ac:dyDescent="0.25"/>
  <cols>
    <col min="1" max="1" width="23" bestFit="1" customWidth="1"/>
  </cols>
  <sheetData>
    <row r="1" spans="1:21" x14ac:dyDescent="0.25">
      <c r="A1" s="1"/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x14ac:dyDescent="0.25">
      <c r="A2" t="str">
        <f>EE!A2</f>
        <v>Baseline</v>
      </c>
      <c r="B2" s="3">
        <v>15764.5966214444</v>
      </c>
      <c r="C2" s="3">
        <v>15589.5636430625</v>
      </c>
      <c r="D2" s="3">
        <v>15606.931858989999</v>
      </c>
      <c r="E2" s="3">
        <v>15645.328211072499</v>
      </c>
      <c r="F2" s="3">
        <v>15720.8630953186</v>
      </c>
      <c r="G2" s="3">
        <v>15781.453251098401</v>
      </c>
      <c r="H2" s="3">
        <v>15901.9116637683</v>
      </c>
      <c r="I2" s="3">
        <v>15904.096720977701</v>
      </c>
      <c r="J2" s="3">
        <v>15925.935809745801</v>
      </c>
      <c r="K2" s="3">
        <v>15863.5418152905</v>
      </c>
      <c r="L2" s="3">
        <v>16001.217835793501</v>
      </c>
      <c r="M2" s="3">
        <v>16117.600062473701</v>
      </c>
      <c r="N2" s="3">
        <v>16065.2679857515</v>
      </c>
      <c r="O2" s="3">
        <v>15984.0876240572</v>
      </c>
      <c r="P2" s="3">
        <v>15940.428881161301</v>
      </c>
      <c r="Q2" s="3">
        <v>16056.619981010899</v>
      </c>
      <c r="R2" s="3">
        <v>16068.725506570199</v>
      </c>
      <c r="S2" s="3">
        <v>16072.789228330599</v>
      </c>
      <c r="T2" s="3">
        <v>16089.281488211</v>
      </c>
      <c r="U2" s="3">
        <v>16456.845882767899</v>
      </c>
    </row>
    <row r="3" spans="1:21" x14ac:dyDescent="0.25">
      <c r="A3" t="str">
        <f>EE!A3</f>
        <v>Limited Markets</v>
      </c>
      <c r="B3" s="3">
        <v>18896.1617461239</v>
      </c>
      <c r="C3" s="3">
        <v>18690.464968866501</v>
      </c>
      <c r="D3" s="3">
        <v>18634.9772650216</v>
      </c>
      <c r="E3" s="3">
        <v>18704.342828599099</v>
      </c>
      <c r="F3" s="3">
        <v>18818.204745437</v>
      </c>
      <c r="G3" s="3">
        <v>19106.4942453166</v>
      </c>
      <c r="H3" s="3">
        <v>19151.8365922708</v>
      </c>
      <c r="I3" s="3">
        <v>19278.886307041001</v>
      </c>
      <c r="J3" s="3">
        <v>19437.5169147741</v>
      </c>
      <c r="K3" s="3">
        <v>19387.306505861299</v>
      </c>
      <c r="L3" s="3">
        <v>19158.258269572201</v>
      </c>
      <c r="M3" s="3">
        <v>18919.761313422699</v>
      </c>
      <c r="N3" s="3">
        <v>18545.022472384</v>
      </c>
      <c r="O3" s="3">
        <v>18128.597911585999</v>
      </c>
      <c r="P3" s="3">
        <v>17683.860661109899</v>
      </c>
      <c r="Q3" s="3">
        <v>17435.313865197699</v>
      </c>
      <c r="R3" s="3">
        <v>17105.739871657301</v>
      </c>
      <c r="S3" s="3">
        <v>16778.468172200399</v>
      </c>
      <c r="T3" s="3">
        <v>16419.9827836923</v>
      </c>
      <c r="U3" s="3">
        <v>16456.845882767899</v>
      </c>
    </row>
    <row r="4" spans="1:21" x14ac:dyDescent="0.25">
      <c r="A4" t="str">
        <f>EE!A4</f>
        <v>Organized Markets</v>
      </c>
      <c r="B4" s="3">
        <v>17249.043393998301</v>
      </c>
      <c r="C4" s="3">
        <v>17220.585082986901</v>
      </c>
      <c r="D4" s="3">
        <v>17353.576296745399</v>
      </c>
      <c r="E4" s="3">
        <v>17528.262918933</v>
      </c>
      <c r="F4" s="3">
        <v>17800.3342336807</v>
      </c>
      <c r="G4" s="3">
        <v>18155.1477631362</v>
      </c>
      <c r="H4" s="3">
        <v>18380.942219680499</v>
      </c>
      <c r="I4" s="3">
        <v>18588.331654632701</v>
      </c>
      <c r="J4" s="3">
        <v>18791.6949415413</v>
      </c>
      <c r="K4" s="3">
        <v>18893.9430749573</v>
      </c>
      <c r="L4" s="3">
        <v>18705.580562264699</v>
      </c>
      <c r="M4" s="3">
        <v>18508.481216453602</v>
      </c>
      <c r="N4" s="3">
        <v>18176.680503473301</v>
      </c>
      <c r="O4" s="3">
        <v>17825.008886069401</v>
      </c>
      <c r="P4" s="3">
        <v>17418.642061854302</v>
      </c>
      <c r="Q4" s="3">
        <v>17215.072673083301</v>
      </c>
      <c r="R4" s="3">
        <v>16926.774072777302</v>
      </c>
      <c r="S4" s="3">
        <v>16646.841812008799</v>
      </c>
      <c r="T4" s="3">
        <v>16367.3032697571</v>
      </c>
      <c r="U4" s="3">
        <v>16456.845882767899</v>
      </c>
    </row>
    <row r="5" spans="1:21" x14ac:dyDescent="0.25">
      <c r="A5" t="str">
        <f>EE!A5</f>
        <v>No Gas Build Limit</v>
      </c>
      <c r="B5" s="3">
        <v>17300.135982505999</v>
      </c>
      <c r="C5" s="3">
        <v>17179.109596379501</v>
      </c>
      <c r="D5" s="3">
        <v>17157.839490398699</v>
      </c>
      <c r="E5" s="3">
        <v>17195.266465797598</v>
      </c>
      <c r="F5" s="3">
        <v>17263.757014033301</v>
      </c>
      <c r="G5" s="3">
        <v>17475.7955221308</v>
      </c>
      <c r="H5" s="3">
        <v>17506.1341741488</v>
      </c>
      <c r="I5" s="3">
        <v>17545.7310895183</v>
      </c>
      <c r="J5" s="3">
        <v>17639.090949657999</v>
      </c>
      <c r="K5" s="3">
        <v>17571.982440681099</v>
      </c>
      <c r="L5" s="3">
        <v>17505.642619118898</v>
      </c>
      <c r="M5" s="3">
        <v>17392.925629763398</v>
      </c>
      <c r="N5" s="3">
        <v>17184.727634546001</v>
      </c>
      <c r="O5" s="3">
        <v>16949.894379936701</v>
      </c>
      <c r="P5" s="3">
        <v>16730.9877080884</v>
      </c>
      <c r="Q5" s="3">
        <v>16641.736855250801</v>
      </c>
      <c r="R5" s="3">
        <v>16514.4275654265</v>
      </c>
      <c r="S5" s="3">
        <v>16355.955029327601</v>
      </c>
      <c r="T5" s="3">
        <v>16206.920432549699</v>
      </c>
      <c r="U5" s="3">
        <v>16456.845882767899</v>
      </c>
    </row>
    <row r="6" spans="1:21" x14ac:dyDescent="0.25">
      <c r="A6" t="str">
        <f>EE!A6</f>
        <v>No Regional Renewables</v>
      </c>
      <c r="B6" s="3">
        <v>15764.597</v>
      </c>
      <c r="C6" s="3">
        <v>15589.564</v>
      </c>
      <c r="D6" s="3">
        <v>15606.932000000001</v>
      </c>
      <c r="E6" s="3">
        <v>15645.328</v>
      </c>
      <c r="F6" s="3">
        <v>15720.862999999999</v>
      </c>
      <c r="G6" s="3">
        <v>15781.453</v>
      </c>
      <c r="H6" s="3">
        <v>15901.912</v>
      </c>
      <c r="I6" s="3">
        <v>15904.097</v>
      </c>
      <c r="J6" s="3">
        <v>15925.936</v>
      </c>
      <c r="K6" s="3">
        <v>15863.541999999999</v>
      </c>
      <c r="L6" s="3">
        <v>16001.218000000001</v>
      </c>
      <c r="M6" s="3">
        <v>16117.6</v>
      </c>
      <c r="N6" s="3">
        <v>16065.268</v>
      </c>
      <c r="O6" s="3">
        <v>15984.088</v>
      </c>
      <c r="P6" s="3">
        <v>15940.429</v>
      </c>
      <c r="Q6" s="3">
        <v>16056.62</v>
      </c>
      <c r="R6" s="3">
        <v>16068.726000000001</v>
      </c>
      <c r="S6" s="3">
        <v>16072.789000000001</v>
      </c>
      <c r="T6" s="3">
        <v>16089.281000000001</v>
      </c>
      <c r="U6">
        <v>16456.846000000001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74AE-632A-449C-987B-BF7369A843A3}">
  <dimension ref="A1:U6"/>
  <sheetViews>
    <sheetView workbookViewId="0">
      <selection activeCell="R22" sqref="R22"/>
    </sheetView>
  </sheetViews>
  <sheetFormatPr defaultRowHeight="12.75" x14ac:dyDescent="0.2"/>
  <cols>
    <col min="1" max="1" width="23" style="1" bestFit="1" customWidth="1"/>
    <col min="2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>Baseline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</row>
    <row r="3" spans="1:21" ht="15" x14ac:dyDescent="0.25">
      <c r="A3" t="str">
        <f>EE!A3</f>
        <v>Limited Markets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</row>
    <row r="4" spans="1:21" ht="15" x14ac:dyDescent="0.25">
      <c r="A4" t="str">
        <f>EE!A4</f>
        <v>Organized Markets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</row>
    <row r="5" spans="1:21" ht="15" x14ac:dyDescent="0.25">
      <c r="A5" t="str">
        <f>EE!A5</f>
        <v>No Gas Build Limit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5.2</v>
      </c>
    </row>
    <row r="6" spans="1:21" ht="15" x14ac:dyDescent="0.25">
      <c r="A6" t="str">
        <f>EE!A6</f>
        <v>No Regional Renewables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1.3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1E59-C011-408D-88B7-14445D23462E}">
  <dimension ref="A1:U6"/>
  <sheetViews>
    <sheetView workbookViewId="0">
      <selection activeCell="Q19" sqref="Q19"/>
    </sheetView>
  </sheetViews>
  <sheetFormatPr defaultRowHeight="12.75" x14ac:dyDescent="0.2"/>
  <cols>
    <col min="1" max="16384" width="9.140625" style="1"/>
  </cols>
  <sheetData>
    <row r="1" spans="1:21" x14ac:dyDescent="0.2">
      <c r="B1" s="1">
        <v>2022</v>
      </c>
      <c r="C1" s="1">
        <v>2023</v>
      </c>
      <c r="D1" s="1">
        <v>2024</v>
      </c>
      <c r="E1" s="1">
        <v>2025</v>
      </c>
      <c r="F1" s="1">
        <v>2026</v>
      </c>
      <c r="G1" s="1">
        <v>2027</v>
      </c>
      <c r="H1" s="1">
        <v>2028</v>
      </c>
      <c r="I1" s="1">
        <v>2029</v>
      </c>
      <c r="J1" s="1">
        <v>2030</v>
      </c>
      <c r="K1" s="1">
        <v>2031</v>
      </c>
      <c r="L1" s="1">
        <v>2032</v>
      </c>
      <c r="M1" s="1">
        <v>2033</v>
      </c>
      <c r="N1" s="1">
        <v>2034</v>
      </c>
      <c r="O1" s="1">
        <v>2035</v>
      </c>
      <c r="P1" s="1">
        <v>2036</v>
      </c>
      <c r="Q1" s="1">
        <v>2037</v>
      </c>
      <c r="R1" s="1">
        <v>2038</v>
      </c>
      <c r="S1" s="1">
        <v>2039</v>
      </c>
      <c r="T1" s="1">
        <v>2040</v>
      </c>
      <c r="U1" s="1">
        <v>2041</v>
      </c>
    </row>
    <row r="2" spans="1:21" ht="15" x14ac:dyDescent="0.25">
      <c r="A2" t="str">
        <f>EE!A2</f>
        <v>Baseline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</row>
    <row r="3" spans="1:21" ht="15" x14ac:dyDescent="0.25">
      <c r="A3" t="str">
        <f>EE!A3</f>
        <v>Limited Markets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</row>
    <row r="4" spans="1:21" ht="15" x14ac:dyDescent="0.25">
      <c r="A4" t="str">
        <f>EE!A4</f>
        <v>Organized Markets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</row>
    <row r="5" spans="1:21" ht="15" x14ac:dyDescent="0.25">
      <c r="A5" t="str">
        <f>EE!A5</f>
        <v>No Gas Build Limit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</row>
    <row r="6" spans="1:21" ht="15" x14ac:dyDescent="0.25">
      <c r="A6" t="str">
        <f>EE!A6</f>
        <v>No Regional Renewables</v>
      </c>
      <c r="B6" s="3">
        <v>0</v>
      </c>
      <c r="C6" s="3">
        <v>138.69999999999999</v>
      </c>
      <c r="D6" s="3">
        <v>138.69999999999999</v>
      </c>
      <c r="E6" s="3">
        <v>138.69999999999999</v>
      </c>
      <c r="F6" s="3">
        <v>138.69999999999999</v>
      </c>
      <c r="G6" s="3">
        <v>138.69999999999999</v>
      </c>
      <c r="H6" s="3">
        <v>138.69999999999999</v>
      </c>
      <c r="I6" s="3">
        <v>138.69999999999999</v>
      </c>
      <c r="J6" s="3">
        <v>138.69999999999999</v>
      </c>
      <c r="K6" s="3">
        <v>138.69999999999999</v>
      </c>
      <c r="L6" s="3">
        <v>143.566666666667</v>
      </c>
      <c r="M6" s="3">
        <v>143.566666666667</v>
      </c>
      <c r="N6" s="3">
        <v>143.566666666667</v>
      </c>
      <c r="O6" s="3">
        <v>143.566666666667</v>
      </c>
      <c r="P6" s="3">
        <v>143.566666666667</v>
      </c>
      <c r="Q6" s="3">
        <v>179.9</v>
      </c>
      <c r="R6" s="3">
        <v>182.333333333333</v>
      </c>
      <c r="S6" s="3">
        <v>265.89999999999998</v>
      </c>
      <c r="T6" s="3">
        <v>270.76666666666699</v>
      </c>
      <c r="U6" s="3">
        <v>270.76666666666699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1EC4-F524-4ED6-8700-BF99B99ED6D2}">
  <dimension ref="A1:U6"/>
  <sheetViews>
    <sheetView workbookViewId="0">
      <selection activeCell="Q23" sqref="Q23"/>
    </sheetView>
  </sheetViews>
  <sheetFormatPr defaultRowHeight="15" x14ac:dyDescent="0.25"/>
  <cols>
    <col min="1" max="1" width="23.42578125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tr">
        <f>EE!A2</f>
        <v>Baseline</v>
      </c>
      <c r="B2" s="3">
        <v>25.866486539580499</v>
      </c>
      <c r="C2" s="3">
        <v>24.1317461001392</v>
      </c>
      <c r="D2" s="3">
        <v>22.964982006370501</v>
      </c>
      <c r="E2" s="3">
        <v>20.221041776016602</v>
      </c>
      <c r="F2" s="3">
        <v>17.470365692803899</v>
      </c>
      <c r="G2" s="3">
        <v>16.821022781093301</v>
      </c>
      <c r="H2" s="3">
        <v>15.3035612792098</v>
      </c>
      <c r="I2" s="3">
        <v>13.240127931051701</v>
      </c>
      <c r="J2" s="3">
        <v>11.7143883634918</v>
      </c>
      <c r="K2" s="3">
        <v>11.659067089815901</v>
      </c>
      <c r="L2" s="3">
        <v>11.3652447752019</v>
      </c>
      <c r="M2" s="3">
        <v>10.538683788310401</v>
      </c>
      <c r="N2" s="3">
        <v>10.646977173353299</v>
      </c>
      <c r="O2" s="3">
        <v>10.853528770382701</v>
      </c>
      <c r="P2" s="3">
        <v>10.4313679317841</v>
      </c>
      <c r="Q2" s="3">
        <v>10.193405300674501</v>
      </c>
      <c r="R2" s="3">
        <v>5.8295348478140099</v>
      </c>
      <c r="S2" s="3">
        <v>4.2702013143195003</v>
      </c>
      <c r="T2" s="3">
        <v>4.57192493236463</v>
      </c>
      <c r="U2" s="3">
        <v>4.7482404482104004</v>
      </c>
    </row>
    <row r="3" spans="1:21" x14ac:dyDescent="0.25">
      <c r="A3" t="str">
        <f>EE!A3</f>
        <v>Limited Markets</v>
      </c>
      <c r="B3" s="3">
        <v>17.396171007897902</v>
      </c>
      <c r="C3" s="3">
        <v>16.154922589757799</v>
      </c>
      <c r="D3" s="3">
        <v>15.0113710476816</v>
      </c>
      <c r="E3" s="3">
        <v>14.2407532418739</v>
      </c>
      <c r="F3" s="3">
        <v>12.6394027979486</v>
      </c>
      <c r="G3" s="3">
        <v>11.5531848455482</v>
      </c>
      <c r="H3" s="3">
        <v>8.8476877572893997</v>
      </c>
      <c r="I3" s="3">
        <v>7.6065731638328797</v>
      </c>
      <c r="J3" s="3">
        <v>6.9248888914834001</v>
      </c>
      <c r="K3" s="3">
        <v>6.37058767904227</v>
      </c>
      <c r="L3" s="3">
        <v>6.1479528903321201</v>
      </c>
      <c r="M3" s="3">
        <v>7.00454883111047</v>
      </c>
      <c r="N3" s="3">
        <v>7.9891987477299304</v>
      </c>
      <c r="O3" s="3">
        <v>8.8564386033548601</v>
      </c>
      <c r="P3" s="3">
        <v>8.5423987867812095</v>
      </c>
      <c r="Q3" s="3">
        <v>8.7490537733884199</v>
      </c>
      <c r="R3" s="3">
        <v>5.5256030309804496</v>
      </c>
      <c r="S3" s="3">
        <v>4.1566069803998698</v>
      </c>
      <c r="T3" s="3">
        <v>3.5822126513694399</v>
      </c>
      <c r="U3" s="3">
        <v>4.1181659516842899</v>
      </c>
    </row>
    <row r="4" spans="1:21" x14ac:dyDescent="0.25">
      <c r="A4" t="str">
        <f>EE!A4</f>
        <v>Organized Markets</v>
      </c>
      <c r="B4" s="3">
        <v>24.9057847667662</v>
      </c>
      <c r="C4" s="3">
        <v>23.748532220731601</v>
      </c>
      <c r="D4" s="3">
        <v>22.601375650400598</v>
      </c>
      <c r="E4" s="3">
        <v>20.604341731176699</v>
      </c>
      <c r="F4" s="3">
        <v>17.720061464276402</v>
      </c>
      <c r="G4" s="3">
        <v>17.345851189614201</v>
      </c>
      <c r="H4" s="3">
        <v>13.2188255858582</v>
      </c>
      <c r="I4" s="3">
        <v>11.5330114789496</v>
      </c>
      <c r="J4" s="3">
        <v>9.6925116437317893</v>
      </c>
      <c r="K4" s="3">
        <v>7.12998233518916</v>
      </c>
      <c r="L4" s="3">
        <v>5.5729140783719497</v>
      </c>
      <c r="M4" s="3">
        <v>6.5807859678862597</v>
      </c>
      <c r="N4" s="3">
        <v>7.1715418042135104</v>
      </c>
      <c r="O4" s="3">
        <v>8.7914915805994092</v>
      </c>
      <c r="P4" s="3">
        <v>7.0097929691796903</v>
      </c>
      <c r="Q4" s="3">
        <v>8.3242771861493292</v>
      </c>
      <c r="R4" s="3">
        <v>5.4678581170566103</v>
      </c>
      <c r="S4" s="3">
        <v>4.2944639803082101</v>
      </c>
      <c r="T4" s="3">
        <v>3.0594352077909299</v>
      </c>
      <c r="U4" s="3">
        <v>2.91445459086273</v>
      </c>
    </row>
    <row r="5" spans="1:21" x14ac:dyDescent="0.25">
      <c r="A5" t="str">
        <f>EE!A5</f>
        <v>No Gas Build Limit</v>
      </c>
      <c r="B5">
        <v>22.805392431256401</v>
      </c>
      <c r="C5">
        <v>20.943775768297201</v>
      </c>
      <c r="D5">
        <v>19.723525310331699</v>
      </c>
      <c r="E5">
        <v>18.724386478364799</v>
      </c>
      <c r="F5">
        <v>16.777537491748902</v>
      </c>
      <c r="G5">
        <v>15.843031850189901</v>
      </c>
      <c r="H5">
        <v>13.1699544657712</v>
      </c>
      <c r="I5">
        <v>11.465193034319499</v>
      </c>
      <c r="J5">
        <v>10.5766562081646</v>
      </c>
      <c r="K5">
        <v>9.6713180027307697</v>
      </c>
      <c r="L5">
        <v>7.9220906605771999</v>
      </c>
      <c r="M5">
        <v>7.9815428444257401</v>
      </c>
      <c r="N5">
        <v>8.3992303824987502</v>
      </c>
      <c r="O5">
        <v>8.8353465082914795</v>
      </c>
      <c r="P5">
        <v>8.3662299663069994</v>
      </c>
      <c r="Q5">
        <v>8.3820105077434892</v>
      </c>
      <c r="R5">
        <v>5.0258632244702097</v>
      </c>
      <c r="S5">
        <v>3.4804172763165599</v>
      </c>
      <c r="T5">
        <v>3.4824869444656401</v>
      </c>
      <c r="U5">
        <v>3.7174641146451401</v>
      </c>
    </row>
    <row r="6" spans="1:21" x14ac:dyDescent="0.25">
      <c r="A6" t="str">
        <f>EE!A6</f>
        <v>No Regional Renewables</v>
      </c>
      <c r="B6" s="3">
        <v>25.866486539580499</v>
      </c>
      <c r="C6" s="3">
        <v>24.6190199692577</v>
      </c>
      <c r="D6" s="3">
        <v>23.756413113421701</v>
      </c>
      <c r="E6" s="3">
        <v>21.223037472156498</v>
      </c>
      <c r="F6" s="3">
        <v>18.824686884133801</v>
      </c>
      <c r="G6" s="3">
        <v>18.6034620500931</v>
      </c>
      <c r="H6" s="3">
        <v>17.666046366906201</v>
      </c>
      <c r="I6" s="3">
        <v>15.437133663564699</v>
      </c>
      <c r="J6" s="3">
        <v>14.2504402223559</v>
      </c>
      <c r="K6" s="3">
        <v>14.2624028037561</v>
      </c>
      <c r="L6" s="3">
        <v>14.3505769798125</v>
      </c>
      <c r="M6" s="3">
        <v>13.2410878241645</v>
      </c>
      <c r="N6" s="3">
        <v>13.1545014562664</v>
      </c>
      <c r="O6" s="3">
        <v>13.1448292057083</v>
      </c>
      <c r="P6" s="3">
        <v>12.939608306302899</v>
      </c>
      <c r="Q6" s="3">
        <v>12.824174808510699</v>
      </c>
      <c r="R6" s="3">
        <v>7.7394521851938096</v>
      </c>
      <c r="S6" s="3">
        <v>6.1087718198690002</v>
      </c>
      <c r="T6" s="3">
        <v>6.3884871496032698</v>
      </c>
      <c r="U6" s="3">
        <v>6.2429789179576103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3C878-8AD5-4E9A-8F6D-01A8140256BD}">
  <dimension ref="A1:U22"/>
  <sheetViews>
    <sheetView topLeftCell="A19" workbookViewId="0">
      <selection activeCell="W41" sqref="W41"/>
    </sheetView>
  </sheetViews>
  <sheetFormatPr defaultRowHeight="15" x14ac:dyDescent="0.25"/>
  <cols>
    <col min="1" max="1" width="19.42578125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tr">
        <f>EE!A2</f>
        <v>Baseline</v>
      </c>
      <c r="B2" s="3">
        <v>68.032103552348801</v>
      </c>
      <c r="C2" s="3">
        <v>68.356761235920303</v>
      </c>
      <c r="D2" s="3">
        <v>67.926139967169902</v>
      </c>
      <c r="E2" s="3">
        <v>68.287881049526604</v>
      </c>
      <c r="F2" s="3">
        <v>68.197277457300103</v>
      </c>
      <c r="G2" s="3">
        <v>67.956341507420106</v>
      </c>
      <c r="H2" s="3">
        <v>66.821281385751107</v>
      </c>
      <c r="I2" s="3">
        <v>66.728748192001802</v>
      </c>
      <c r="J2" s="3">
        <v>65.966817471080006</v>
      </c>
      <c r="K2" s="3">
        <v>65.453057517848507</v>
      </c>
      <c r="L2" s="3">
        <v>64.247619560740503</v>
      </c>
      <c r="M2" s="3">
        <v>63.634431818433796</v>
      </c>
      <c r="N2" s="3">
        <v>62.771731790783903</v>
      </c>
      <c r="O2" s="3">
        <v>63.440015649212199</v>
      </c>
      <c r="P2" s="3">
        <v>63.093750600805301</v>
      </c>
      <c r="Q2" s="3">
        <v>62.5855524740142</v>
      </c>
      <c r="R2" s="3">
        <v>63.539314807531298</v>
      </c>
      <c r="S2" s="3">
        <v>63.142632706040096</v>
      </c>
      <c r="T2" s="3">
        <v>62.562731797419197</v>
      </c>
      <c r="U2" s="3">
        <v>64.434080583135199</v>
      </c>
    </row>
    <row r="3" spans="1:21" x14ac:dyDescent="0.25">
      <c r="A3" t="str">
        <f>EE!A3</f>
        <v>Limited Markets</v>
      </c>
      <c r="B3" s="3">
        <v>66.2444387960021</v>
      </c>
      <c r="C3" s="3">
        <v>66.318705528383703</v>
      </c>
      <c r="D3" s="3">
        <v>67.347739229701403</v>
      </c>
      <c r="E3" s="3">
        <v>67.100671091303198</v>
      </c>
      <c r="F3" s="3">
        <v>66.734662477919102</v>
      </c>
      <c r="G3" s="3">
        <v>67.261786010019193</v>
      </c>
      <c r="H3" s="3">
        <v>68.917574444914194</v>
      </c>
      <c r="I3" s="3">
        <v>68.308694534592505</v>
      </c>
      <c r="J3" s="3">
        <v>67.173374827067903</v>
      </c>
      <c r="K3" s="3">
        <v>67.389637656732802</v>
      </c>
      <c r="L3" s="3">
        <v>67.472151326273703</v>
      </c>
      <c r="M3" s="3">
        <v>62.604970857112903</v>
      </c>
      <c r="N3" s="3">
        <v>60.417552832186502</v>
      </c>
      <c r="O3" s="3">
        <v>66.469030234663904</v>
      </c>
      <c r="P3" s="3">
        <v>57.899881443234399</v>
      </c>
      <c r="Q3" s="3">
        <v>65.298250249222093</v>
      </c>
      <c r="R3" s="3">
        <v>57.806278528087098</v>
      </c>
      <c r="S3" s="3">
        <v>61.731935988023402</v>
      </c>
      <c r="T3" s="3">
        <v>58.965856429273501</v>
      </c>
      <c r="U3" s="3">
        <v>64.114196349176197</v>
      </c>
    </row>
    <row r="4" spans="1:21" x14ac:dyDescent="0.25">
      <c r="A4" t="str">
        <f>EE!A4</f>
        <v>Organized Markets</v>
      </c>
      <c r="B4" s="3">
        <v>64.953161736587504</v>
      </c>
      <c r="C4" s="3">
        <v>63.671128914220901</v>
      </c>
      <c r="D4" s="3">
        <v>62.145703686466497</v>
      </c>
      <c r="E4" s="3">
        <v>62.883630067826999</v>
      </c>
      <c r="F4" s="3">
        <v>61.288960216227203</v>
      </c>
      <c r="G4" s="3">
        <v>61.176925711160301</v>
      </c>
      <c r="H4" s="3">
        <v>63.605273519297498</v>
      </c>
      <c r="I4" s="3">
        <v>60.401729178923297</v>
      </c>
      <c r="J4" s="3">
        <v>63.385104425045697</v>
      </c>
      <c r="K4" s="3">
        <v>66.428230510720596</v>
      </c>
      <c r="L4" s="3">
        <v>65.629532425048495</v>
      </c>
      <c r="M4" s="3">
        <v>66.898824125544195</v>
      </c>
      <c r="N4" s="3">
        <v>64.888888076483695</v>
      </c>
      <c r="O4" s="3">
        <v>63.349935101882103</v>
      </c>
      <c r="P4" s="3">
        <v>66.962143302892102</v>
      </c>
      <c r="Q4" s="3">
        <v>59.600587848428603</v>
      </c>
      <c r="R4" s="3">
        <v>62.140541861768</v>
      </c>
      <c r="S4" s="3">
        <v>62.479864299477001</v>
      </c>
      <c r="T4" s="3">
        <v>63.943485242199898</v>
      </c>
      <c r="U4" s="3">
        <v>65.512364361664396</v>
      </c>
    </row>
    <row r="5" spans="1:21" x14ac:dyDescent="0.25">
      <c r="A5" t="str">
        <f>EE!A5</f>
        <v>No Gas Build Limit</v>
      </c>
      <c r="B5">
        <v>67.542375632835103</v>
      </c>
      <c r="C5">
        <v>67.297447700440998</v>
      </c>
      <c r="D5">
        <v>68.040917767461906</v>
      </c>
      <c r="E5">
        <v>67.330606950020794</v>
      </c>
      <c r="F5">
        <v>67.225795245190795</v>
      </c>
      <c r="G5">
        <v>67.105829869376294</v>
      </c>
      <c r="H5">
        <v>66.912668474120096</v>
      </c>
      <c r="I5">
        <v>65.5976544751652</v>
      </c>
      <c r="J5">
        <v>64.195551528009005</v>
      </c>
      <c r="K5">
        <v>64.323493408511695</v>
      </c>
      <c r="L5">
        <v>65.759102739318095</v>
      </c>
      <c r="M5">
        <v>65.284076412228202</v>
      </c>
      <c r="N5">
        <v>64.520713183322201</v>
      </c>
      <c r="O5">
        <v>64.809032493344802</v>
      </c>
      <c r="P5">
        <v>64.772370911479101</v>
      </c>
      <c r="Q5">
        <v>64.222146411720601</v>
      </c>
      <c r="R5">
        <v>64.300564743354997</v>
      </c>
      <c r="S5">
        <v>63.533352393709201</v>
      </c>
      <c r="T5">
        <v>63.665092083504703</v>
      </c>
      <c r="U5">
        <v>64.786472977720706</v>
      </c>
    </row>
    <row r="6" spans="1:21" x14ac:dyDescent="0.25">
      <c r="A6" t="str">
        <f>EE!A6</f>
        <v>No Regional Renewables</v>
      </c>
      <c r="B6" s="3">
        <v>67.596215299264003</v>
      </c>
      <c r="C6" s="3">
        <v>67.900054601978198</v>
      </c>
      <c r="D6" s="3">
        <v>67.607343323387397</v>
      </c>
      <c r="E6" s="3">
        <v>67.783375758099197</v>
      </c>
      <c r="F6" s="3">
        <v>67.5301373271149</v>
      </c>
      <c r="G6" s="3">
        <v>67.159722868846799</v>
      </c>
      <c r="H6" s="3">
        <v>66.437228110308993</v>
      </c>
      <c r="I6" s="3">
        <v>65.898853655779504</v>
      </c>
      <c r="J6" s="3">
        <v>65.487518069061906</v>
      </c>
      <c r="K6" s="3">
        <v>64.523204117861596</v>
      </c>
      <c r="L6" s="3">
        <v>63.410523780534398</v>
      </c>
      <c r="M6" s="3">
        <v>63.272471313331799</v>
      </c>
      <c r="N6" s="3">
        <v>62.773563214682902</v>
      </c>
      <c r="O6" s="3">
        <v>62.812320991675897</v>
      </c>
      <c r="P6" s="3">
        <v>62.751950501936101</v>
      </c>
      <c r="Q6" s="3">
        <v>61.461136095713897</v>
      </c>
      <c r="R6" s="3">
        <v>63.498000372303402</v>
      </c>
      <c r="S6" s="3">
        <v>63.819814276630403</v>
      </c>
      <c r="T6" s="3">
        <v>63.644263062515599</v>
      </c>
      <c r="U6" s="3">
        <v>65.583254231576404</v>
      </c>
    </row>
    <row r="7" spans="1:21" x14ac:dyDescent="0.25">
      <c r="B7">
        <f>B3-B$2</f>
        <v>-1.7876647563467003</v>
      </c>
      <c r="C7">
        <f t="shared" ref="C7:U7" si="0">C3-C$2</f>
        <v>-2.0380557075365999</v>
      </c>
      <c r="D7">
        <f t="shared" si="0"/>
        <v>-0.57840073746849896</v>
      </c>
      <c r="E7">
        <f t="shared" si="0"/>
        <v>-1.1872099582234057</v>
      </c>
      <c r="F7">
        <f t="shared" si="0"/>
        <v>-1.4626149793810015</v>
      </c>
      <c r="G7">
        <f t="shared" si="0"/>
        <v>-0.69455549740091271</v>
      </c>
      <c r="H7">
        <f t="shared" si="0"/>
        <v>2.0962930591630879</v>
      </c>
      <c r="I7">
        <f t="shared" si="0"/>
        <v>1.5799463425907021</v>
      </c>
      <c r="J7">
        <f t="shared" si="0"/>
        <v>1.206557355987897</v>
      </c>
      <c r="K7">
        <f t="shared" si="0"/>
        <v>1.9365801388842954</v>
      </c>
      <c r="L7">
        <f t="shared" si="0"/>
        <v>3.2245317655332002</v>
      </c>
      <c r="M7">
        <f t="shared" si="0"/>
        <v>-1.0294609613208934</v>
      </c>
      <c r="N7">
        <f t="shared" si="0"/>
        <v>-2.3541789585974016</v>
      </c>
      <c r="O7">
        <f t="shared" si="0"/>
        <v>3.029014585451705</v>
      </c>
      <c r="P7">
        <f t="shared" si="0"/>
        <v>-5.1938691575709015</v>
      </c>
      <c r="Q7">
        <f t="shared" si="0"/>
        <v>2.7126977752078929</v>
      </c>
      <c r="R7">
        <f t="shared" si="0"/>
        <v>-5.7330362794441996</v>
      </c>
      <c r="S7">
        <f t="shared" si="0"/>
        <v>-1.4106967180166947</v>
      </c>
      <c r="T7">
        <f t="shared" si="0"/>
        <v>-3.596875368145696</v>
      </c>
      <c r="U7">
        <f t="shared" si="0"/>
        <v>-0.31988423395900156</v>
      </c>
    </row>
    <row r="8" spans="1:21" x14ac:dyDescent="0.25">
      <c r="A8" t="str">
        <f>A3</f>
        <v>Limited Markets</v>
      </c>
      <c r="B8" s="2">
        <f>B7/B$2</f>
        <v>-2.6276782033810585E-2</v>
      </c>
      <c r="C8" s="2">
        <f t="shared" ref="C8:U8" si="1">C7/C$2</f>
        <v>-2.9814983487919212E-2</v>
      </c>
      <c r="D8" s="2">
        <f t="shared" si="1"/>
        <v>-8.5151421492234338E-3</v>
      </c>
      <c r="E8" s="2">
        <f t="shared" si="1"/>
        <v>-1.7385368237775124E-2</v>
      </c>
      <c r="F8" s="2">
        <f t="shared" si="1"/>
        <v>-2.1446823596393251E-2</v>
      </c>
      <c r="G8" s="2">
        <f t="shared" si="1"/>
        <v>-1.0220613440837963E-2</v>
      </c>
      <c r="H8" s="2">
        <f t="shared" si="1"/>
        <v>3.1371638132190911E-2</v>
      </c>
      <c r="I8" s="2">
        <f t="shared" si="1"/>
        <v>2.3677146438363376E-2</v>
      </c>
      <c r="J8" s="2">
        <f t="shared" si="1"/>
        <v>1.8290367827989495E-2</v>
      </c>
      <c r="K8" s="2">
        <f t="shared" si="1"/>
        <v>2.9587313600380027E-2</v>
      </c>
      <c r="L8" s="2">
        <f t="shared" si="1"/>
        <v>5.018912432210329E-2</v>
      </c>
      <c r="M8" s="2">
        <f t="shared" si="1"/>
        <v>-1.617773478764175E-2</v>
      </c>
      <c r="N8" s="2">
        <f t="shared" si="1"/>
        <v>-3.7503807708281843E-2</v>
      </c>
      <c r="O8" s="2">
        <f t="shared" si="1"/>
        <v>4.7746119770847181E-2</v>
      </c>
      <c r="P8" s="2">
        <f t="shared" si="1"/>
        <v>-8.2319866993366048E-2</v>
      </c>
      <c r="Q8" s="2">
        <f t="shared" si="1"/>
        <v>4.3343833648096609E-2</v>
      </c>
      <c r="R8" s="2">
        <f t="shared" si="1"/>
        <v>-9.0228172853457717E-2</v>
      </c>
      <c r="S8" s="2">
        <f t="shared" si="1"/>
        <v>-2.23414301488533E-2</v>
      </c>
      <c r="T8" s="2">
        <f t="shared" si="1"/>
        <v>-5.7492300364896665E-2</v>
      </c>
      <c r="U8" s="2">
        <f t="shared" si="1"/>
        <v>-4.964519258504438E-3</v>
      </c>
    </row>
    <row r="9" spans="1:21" x14ac:dyDescent="0.25">
      <c r="B9">
        <f>B4-B$2</f>
        <v>-3.0789418157612971</v>
      </c>
      <c r="C9">
        <f t="shared" ref="C9:U9" si="2">C4-C$2</f>
        <v>-4.6856323216994014</v>
      </c>
      <c r="D9">
        <f t="shared" si="2"/>
        <v>-5.7804362807034053</v>
      </c>
      <c r="E9">
        <f t="shared" si="2"/>
        <v>-5.4042509816996045</v>
      </c>
      <c r="F9">
        <f t="shared" si="2"/>
        <v>-6.9083172410729006</v>
      </c>
      <c r="G9">
        <f t="shared" si="2"/>
        <v>-6.7794157962598049</v>
      </c>
      <c r="H9">
        <f t="shared" si="2"/>
        <v>-3.2160078664536087</v>
      </c>
      <c r="I9">
        <f t="shared" si="2"/>
        <v>-6.3270190130785053</v>
      </c>
      <c r="J9">
        <f t="shared" si="2"/>
        <v>-2.5817130460343094</v>
      </c>
      <c r="K9">
        <f t="shared" si="2"/>
        <v>0.97517299287208914</v>
      </c>
      <c r="L9">
        <f t="shared" si="2"/>
        <v>1.3819128643079921</v>
      </c>
      <c r="M9">
        <f t="shared" si="2"/>
        <v>3.2643923071103984</v>
      </c>
      <c r="N9">
        <f t="shared" si="2"/>
        <v>2.1171562856997923</v>
      </c>
      <c r="O9">
        <f t="shared" si="2"/>
        <v>-9.0080547330096294E-2</v>
      </c>
      <c r="P9">
        <f t="shared" si="2"/>
        <v>3.8683927020868012</v>
      </c>
      <c r="Q9">
        <f t="shared" si="2"/>
        <v>-2.9849646255855973</v>
      </c>
      <c r="R9">
        <f t="shared" si="2"/>
        <v>-1.398772945763298</v>
      </c>
      <c r="S9">
        <f t="shared" si="2"/>
        <v>-0.66276840656309588</v>
      </c>
      <c r="T9">
        <f t="shared" si="2"/>
        <v>1.3807534447807015</v>
      </c>
      <c r="U9">
        <f t="shared" si="2"/>
        <v>1.0782837785291974</v>
      </c>
    </row>
    <row r="10" spans="1:21" x14ac:dyDescent="0.25">
      <c r="A10" t="str">
        <f>A4</f>
        <v>Organized Markets</v>
      </c>
      <c r="B10" s="2">
        <f>B9/B$2</f>
        <v>-4.5257189694158692E-2</v>
      </c>
      <c r="C10" s="2">
        <f t="shared" ref="C10:U10" si="3">C9/C$2</f>
        <v>-6.8546728033644491E-2</v>
      </c>
      <c r="D10" s="2">
        <f t="shared" si="3"/>
        <v>-8.5098848300480617E-2</v>
      </c>
      <c r="E10" s="2">
        <f t="shared" si="3"/>
        <v>-7.9139239622622162E-2</v>
      </c>
      <c r="F10" s="2">
        <f t="shared" si="3"/>
        <v>-0.10129901806415012</v>
      </c>
      <c r="G10" s="2">
        <f t="shared" si="3"/>
        <v>-9.9761341559559458E-2</v>
      </c>
      <c r="H10" s="2">
        <f t="shared" si="3"/>
        <v>-4.8128497385256465E-2</v>
      </c>
      <c r="I10" s="2">
        <f t="shared" si="3"/>
        <v>-9.4816989446190006E-2</v>
      </c>
      <c r="J10" s="2">
        <f t="shared" si="3"/>
        <v>-3.9136540839887234E-2</v>
      </c>
      <c r="K10" s="2">
        <f t="shared" si="3"/>
        <v>1.4898814965308038E-2</v>
      </c>
      <c r="L10" s="2">
        <f t="shared" si="3"/>
        <v>2.1509168335824714E-2</v>
      </c>
      <c r="M10" s="2">
        <f t="shared" si="3"/>
        <v>5.1299150692892023E-2</v>
      </c>
      <c r="N10" s="2">
        <f t="shared" si="3"/>
        <v>3.3727861655246411E-2</v>
      </c>
      <c r="O10" s="2">
        <f t="shared" si="3"/>
        <v>-1.4199326152154711E-3</v>
      </c>
      <c r="P10" s="2">
        <f t="shared" si="3"/>
        <v>6.1311820350673951E-2</v>
      </c>
      <c r="Q10" s="2">
        <f t="shared" si="3"/>
        <v>-4.7694148371143129E-2</v>
      </c>
      <c r="R10" s="2">
        <f t="shared" si="3"/>
        <v>-2.2014290679721053E-2</v>
      </c>
      <c r="S10" s="2">
        <f t="shared" si="3"/>
        <v>-1.0496369539239957E-2</v>
      </c>
      <c r="T10" s="2">
        <f t="shared" si="3"/>
        <v>2.2069903361183783E-2</v>
      </c>
      <c r="U10" s="2">
        <f t="shared" si="3"/>
        <v>1.6734680913743409E-2</v>
      </c>
    </row>
    <row r="11" spans="1:21" x14ac:dyDescent="0.25">
      <c r="B11">
        <f>B5-B$2</f>
        <v>-0.48972791951369743</v>
      </c>
      <c r="C11">
        <f t="shared" ref="C11:U11" si="4">C5-C$2</f>
        <v>-1.0593135354793048</v>
      </c>
      <c r="D11">
        <f t="shared" si="4"/>
        <v>0.11477780029200346</v>
      </c>
      <c r="E11">
        <f t="shared" si="4"/>
        <v>-0.95727409950580977</v>
      </c>
      <c r="F11">
        <f t="shared" si="4"/>
        <v>-0.97148221210930785</v>
      </c>
      <c r="G11">
        <f t="shared" si="4"/>
        <v>-0.85051163804381247</v>
      </c>
      <c r="H11">
        <f t="shared" si="4"/>
        <v>9.1387088368989566E-2</v>
      </c>
      <c r="I11">
        <f t="shared" si="4"/>
        <v>-1.1310937168366024</v>
      </c>
      <c r="J11">
        <f t="shared" si="4"/>
        <v>-1.7712659430710005</v>
      </c>
      <c r="K11">
        <f t="shared" si="4"/>
        <v>-1.1295641093368118</v>
      </c>
      <c r="L11">
        <f t="shared" si="4"/>
        <v>1.511483178577592</v>
      </c>
      <c r="M11">
        <f t="shared" si="4"/>
        <v>1.649644593794406</v>
      </c>
      <c r="N11">
        <f t="shared" si="4"/>
        <v>1.7489813925382975</v>
      </c>
      <c r="O11">
        <f t="shared" si="4"/>
        <v>1.3690168441326023</v>
      </c>
      <c r="P11">
        <f t="shared" si="4"/>
        <v>1.6786203106738</v>
      </c>
      <c r="Q11">
        <f t="shared" si="4"/>
        <v>1.6365939377064009</v>
      </c>
      <c r="R11">
        <f t="shared" si="4"/>
        <v>0.76124993582369882</v>
      </c>
      <c r="S11">
        <f t="shared" si="4"/>
        <v>0.39071968766910459</v>
      </c>
      <c r="T11">
        <f t="shared" si="4"/>
        <v>1.1023602860855064</v>
      </c>
      <c r="U11">
        <f t="shared" si="4"/>
        <v>0.35239239458550742</v>
      </c>
    </row>
    <row r="12" spans="1:21" x14ac:dyDescent="0.25">
      <c r="A12" t="str">
        <f>A5</f>
        <v>No Gas Build Limit</v>
      </c>
      <c r="B12" s="2">
        <f>B11/B$2</f>
        <v>-7.1984826859993458E-3</v>
      </c>
      <c r="C12" s="2">
        <f t="shared" ref="C12:U12" si="5">C11/C$2</f>
        <v>-1.5496836250378898E-2</v>
      </c>
      <c r="D12" s="2">
        <f t="shared" si="5"/>
        <v>1.6897441890188067E-3</v>
      </c>
      <c r="E12" s="2">
        <f t="shared" si="5"/>
        <v>-1.4018213551120956E-2</v>
      </c>
      <c r="F12" s="2">
        <f t="shared" si="5"/>
        <v>-1.4245175882828686E-2</v>
      </c>
      <c r="G12" s="2">
        <f t="shared" si="5"/>
        <v>-1.2515559536867442E-2</v>
      </c>
      <c r="H12" s="2">
        <f t="shared" si="5"/>
        <v>1.3676344792226155E-3</v>
      </c>
      <c r="I12" s="2">
        <f t="shared" si="5"/>
        <v>-1.6950620946492998E-2</v>
      </c>
      <c r="J12" s="2">
        <f t="shared" si="5"/>
        <v>-2.6850862463503371E-2</v>
      </c>
      <c r="K12" s="2">
        <f t="shared" si="5"/>
        <v>-1.725762175477882E-2</v>
      </c>
      <c r="L12" s="2">
        <f t="shared" si="5"/>
        <v>2.3525901642917943E-2</v>
      </c>
      <c r="M12" s="2">
        <f t="shared" si="5"/>
        <v>2.5923773445503326E-2</v>
      </c>
      <c r="N12" s="2">
        <f t="shared" si="5"/>
        <v>2.786256397015769E-2</v>
      </c>
      <c r="O12" s="2">
        <f t="shared" si="5"/>
        <v>2.1579705334602999E-2</v>
      </c>
      <c r="P12" s="2">
        <f t="shared" si="5"/>
        <v>2.6605175547328691E-2</v>
      </c>
      <c r="Q12" s="2">
        <f t="shared" si="5"/>
        <v>2.6149708247537193E-2</v>
      </c>
      <c r="R12" s="2">
        <f t="shared" si="5"/>
        <v>1.1980770301499506E-2</v>
      </c>
      <c r="S12" s="2">
        <f t="shared" si="5"/>
        <v>6.1878903511688567E-3</v>
      </c>
      <c r="T12" s="2">
        <f t="shared" si="5"/>
        <v>1.762007914959654E-2</v>
      </c>
      <c r="U12" s="2">
        <f t="shared" si="5"/>
        <v>5.4690373696081205E-3</v>
      </c>
    </row>
    <row r="13" spans="1:21" x14ac:dyDescent="0.25">
      <c r="B13">
        <f>B6-B2</f>
        <v>-0.43588825308479784</v>
      </c>
      <c r="C13">
        <f t="shared" ref="C13:U13" si="6">C6-C2</f>
        <v>-0.45670663394210465</v>
      </c>
      <c r="D13">
        <f t="shared" si="6"/>
        <v>-0.31879664378250538</v>
      </c>
      <c r="E13">
        <f t="shared" si="6"/>
        <v>-0.50450529142740663</v>
      </c>
      <c r="F13">
        <f t="shared" si="6"/>
        <v>-0.66714013018520291</v>
      </c>
      <c r="G13">
        <f t="shared" si="6"/>
        <v>-0.79661863857330673</v>
      </c>
      <c r="H13">
        <f t="shared" si="6"/>
        <v>-0.38405327544211332</v>
      </c>
      <c r="I13">
        <f t="shared" si="6"/>
        <v>-0.82989453622229803</v>
      </c>
      <c r="J13">
        <f t="shared" si="6"/>
        <v>-0.47929940201809984</v>
      </c>
      <c r="K13">
        <f t="shared" si="6"/>
        <v>-0.92985339998691074</v>
      </c>
      <c r="L13">
        <f t="shared" si="6"/>
        <v>-0.83709578020610564</v>
      </c>
      <c r="M13">
        <f t="shared" si="6"/>
        <v>-0.3619605051019974</v>
      </c>
      <c r="N13">
        <f t="shared" si="6"/>
        <v>1.8314238989987075E-3</v>
      </c>
      <c r="O13">
        <f t="shared" si="6"/>
        <v>-0.62769465753630271</v>
      </c>
      <c r="P13">
        <f t="shared" si="6"/>
        <v>-0.34180009886920004</v>
      </c>
      <c r="Q13">
        <f t="shared" si="6"/>
        <v>-1.1244163783003032</v>
      </c>
      <c r="R13">
        <f t="shared" si="6"/>
        <v>-4.131443522789624E-2</v>
      </c>
      <c r="S13">
        <f t="shared" si="6"/>
        <v>0.67718157059030659</v>
      </c>
      <c r="T13">
        <f t="shared" si="6"/>
        <v>1.0815312650964017</v>
      </c>
      <c r="U13">
        <f t="shared" si="6"/>
        <v>1.1491736484412058</v>
      </c>
    </row>
    <row r="14" spans="1:21" x14ac:dyDescent="0.25">
      <c r="A14" t="str">
        <f>A6</f>
        <v>No Regional Renewables</v>
      </c>
      <c r="B14" s="2">
        <f>B13/B$2</f>
        <v>-6.4070965077449651E-3</v>
      </c>
      <c r="C14" s="2">
        <f t="shared" ref="C14:U14" si="7">C13/C$2</f>
        <v>-6.6812210772518752E-3</v>
      </c>
      <c r="D14" s="2">
        <f t="shared" si="7"/>
        <v>-4.6932836745409989E-3</v>
      </c>
      <c r="E14" s="2">
        <f t="shared" si="7"/>
        <v>-7.387918378394376E-3</v>
      </c>
      <c r="F14" s="2">
        <f t="shared" si="7"/>
        <v>-9.7825038631918233E-3</v>
      </c>
      <c r="G14" s="2">
        <f t="shared" si="7"/>
        <v>-1.1722506257732026E-2</v>
      </c>
      <c r="H14" s="2">
        <f t="shared" si="7"/>
        <v>-5.7474694809430639E-3</v>
      </c>
      <c r="I14" s="2">
        <f t="shared" si="7"/>
        <v>-1.2436836576559222E-2</v>
      </c>
      <c r="J14" s="2">
        <f t="shared" si="7"/>
        <v>-7.2657651284788105E-3</v>
      </c>
      <c r="K14" s="2">
        <f t="shared" si="7"/>
        <v>-1.4206416556374734E-2</v>
      </c>
      <c r="L14" s="2">
        <f t="shared" si="7"/>
        <v>-1.3029210824141194E-2</v>
      </c>
      <c r="M14" s="2">
        <f t="shared" si="7"/>
        <v>-5.6881234696141919E-3</v>
      </c>
      <c r="N14" s="2">
        <f t="shared" si="7"/>
        <v>2.9175933923613619E-5</v>
      </c>
      <c r="O14" s="2">
        <f t="shared" si="7"/>
        <v>-9.8943017449286755E-3</v>
      </c>
      <c r="P14" s="2">
        <f t="shared" si="7"/>
        <v>-5.4173368299464744E-3</v>
      </c>
      <c r="Q14" s="2">
        <f t="shared" si="7"/>
        <v>-1.7966069385856518E-2</v>
      </c>
      <c r="R14" s="2">
        <f t="shared" si="7"/>
        <v>-6.5021845691982895E-4</v>
      </c>
      <c r="S14" s="2">
        <f t="shared" si="7"/>
        <v>1.0724633129298215E-2</v>
      </c>
      <c r="T14" s="2">
        <f t="shared" si="7"/>
        <v>1.7287148978699433E-2</v>
      </c>
      <c r="U14" s="2">
        <f t="shared" si="7"/>
        <v>1.7834873067809204E-2</v>
      </c>
    </row>
    <row r="17" spans="1:2" x14ac:dyDescent="0.25">
      <c r="A17" t="s">
        <v>0</v>
      </c>
    </row>
    <row r="18" spans="1:2" x14ac:dyDescent="0.25">
      <c r="A18" t="str">
        <f>A2</f>
        <v>Baseline</v>
      </c>
      <c r="B18" s="3">
        <v>25053.747637697499</v>
      </c>
    </row>
    <row r="19" spans="1:2" x14ac:dyDescent="0.25">
      <c r="A19" t="str">
        <f t="shared" ref="A19:A21" si="8">A3</f>
        <v>Limited Markets</v>
      </c>
      <c r="B19" s="3">
        <v>10310.5088622112</v>
      </c>
    </row>
    <row r="20" spans="1:2" x14ac:dyDescent="0.25">
      <c r="A20" t="str">
        <f t="shared" si="8"/>
        <v>Organized Markets</v>
      </c>
      <c r="B20" s="3"/>
    </row>
    <row r="21" spans="1:2" x14ac:dyDescent="0.25">
      <c r="A21" t="str">
        <f t="shared" si="8"/>
        <v>No Gas Build Limit</v>
      </c>
      <c r="B21" s="3"/>
    </row>
    <row r="22" spans="1:2" x14ac:dyDescent="0.25">
      <c r="B22">
        <f>(B18-B19)/B18</f>
        <v>0.58846440814717327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2838-2397-4DF1-B63E-240DB18E84B5}">
  <dimension ref="A1:U7"/>
  <sheetViews>
    <sheetView workbookViewId="0">
      <selection activeCell="A6" sqref="A6"/>
    </sheetView>
  </sheetViews>
  <sheetFormatPr defaultRowHeight="15" x14ac:dyDescent="0.25"/>
  <cols>
    <col min="1" max="1" width="23" bestFit="1" customWidth="1"/>
  </cols>
  <sheetData>
    <row r="1" spans="1:2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</row>
    <row r="2" spans="1:21" x14ac:dyDescent="0.25">
      <c r="A2" t="str">
        <f>EE!A2</f>
        <v>Baseline</v>
      </c>
      <c r="B2" s="3">
        <v>3832.4121775652802</v>
      </c>
      <c r="C2" s="3">
        <v>3586.4702313236198</v>
      </c>
      <c r="D2" s="3">
        <v>3761.4901817989999</v>
      </c>
      <c r="E2" s="3">
        <v>3685.9773228696899</v>
      </c>
      <c r="F2" s="3">
        <v>3814.1371742439501</v>
      </c>
      <c r="G2" s="3">
        <v>3876.0073734105899</v>
      </c>
      <c r="H2" s="3">
        <v>4344.4858336276202</v>
      </c>
      <c r="I2" s="3">
        <v>4405.37141411422</v>
      </c>
      <c r="J2" s="3">
        <v>4679.43001491014</v>
      </c>
      <c r="K2" s="3">
        <v>4777.2009158513401</v>
      </c>
      <c r="L2" s="3">
        <v>5082.4630736709496</v>
      </c>
      <c r="M2" s="3">
        <v>5153.17563486159</v>
      </c>
      <c r="N2" s="3">
        <v>5253.1846762587202</v>
      </c>
      <c r="O2" s="3">
        <v>5145.5483795680802</v>
      </c>
      <c r="P2" s="3">
        <v>5424.0335185519498</v>
      </c>
      <c r="Q2" s="3">
        <v>5833.4798923567496</v>
      </c>
      <c r="R2" s="3">
        <v>5467.6669992663001</v>
      </c>
      <c r="S2" s="3">
        <v>5417.5461369117802</v>
      </c>
      <c r="T2" s="3">
        <v>5422.5033317424204</v>
      </c>
      <c r="U2" s="3">
        <v>5321.6049160356597</v>
      </c>
    </row>
    <row r="3" spans="1:21" x14ac:dyDescent="0.25">
      <c r="A3" t="str">
        <f>EE!A3</f>
        <v>Limited Markets</v>
      </c>
      <c r="B3" s="3">
        <v>5614.4907637627202</v>
      </c>
      <c r="C3" s="3">
        <v>5486.1989309146002</v>
      </c>
      <c r="D3" s="3">
        <v>5356.6452143156703</v>
      </c>
      <c r="E3" s="3">
        <v>5461.4630111688703</v>
      </c>
      <c r="F3" s="3">
        <v>5724.7053039578404</v>
      </c>
      <c r="G3" s="3">
        <v>5764.4310098696697</v>
      </c>
      <c r="H3" s="3">
        <v>5703.6350384951002</v>
      </c>
      <c r="I3" s="3">
        <v>5891.3556853448499</v>
      </c>
      <c r="J3" s="3">
        <v>6210.4975125866604</v>
      </c>
      <c r="K3" s="3">
        <v>6139.1269350258199</v>
      </c>
      <c r="L3" s="3">
        <v>6010.3023345197998</v>
      </c>
      <c r="M3" s="3">
        <v>5876.2545338156997</v>
      </c>
      <c r="N3" s="3">
        <v>5760.5073498553102</v>
      </c>
      <c r="O3" s="3">
        <v>5471.4036533067201</v>
      </c>
      <c r="P3" s="3">
        <v>5308.5045497438196</v>
      </c>
      <c r="Q3" s="3">
        <v>5567.8374263877204</v>
      </c>
      <c r="R3" s="3">
        <v>5053.4899019925297</v>
      </c>
      <c r="S3" s="3">
        <v>4808.8970858325301</v>
      </c>
      <c r="T3" s="3">
        <v>4329.7786525360198</v>
      </c>
      <c r="U3" s="3">
        <v>4232.2304817750201</v>
      </c>
    </row>
    <row r="4" spans="1:21" x14ac:dyDescent="0.25">
      <c r="A4" t="str">
        <f>EE!A4</f>
        <v>Organized Markets</v>
      </c>
      <c r="B4" s="3">
        <v>5167.9593760734097</v>
      </c>
      <c r="C4" s="3">
        <v>5341.1676070839803</v>
      </c>
      <c r="D4" s="3">
        <v>5479.6981225875297</v>
      </c>
      <c r="E4" s="3">
        <v>5413.0222512262699</v>
      </c>
      <c r="F4" s="3">
        <v>5756.6815388799196</v>
      </c>
      <c r="G4" s="3">
        <v>6102.6470364663001</v>
      </c>
      <c r="H4" s="3">
        <v>6046.2179491315201</v>
      </c>
      <c r="I4" s="3">
        <v>6306.4844361627802</v>
      </c>
      <c r="J4" s="3">
        <v>6419.7806860041301</v>
      </c>
      <c r="K4" s="3">
        <v>5982.8381811072204</v>
      </c>
      <c r="L4" s="3">
        <v>5727.1424003489901</v>
      </c>
      <c r="M4" s="3">
        <v>5827.67305798294</v>
      </c>
      <c r="N4" s="3">
        <v>5629.3317597207497</v>
      </c>
      <c r="O4" s="3">
        <v>5476.9661115942999</v>
      </c>
      <c r="P4" s="3">
        <v>5029.3094251668299</v>
      </c>
      <c r="Q4" s="3">
        <v>5324.2886820609701</v>
      </c>
      <c r="R4" s="3">
        <v>4860.8824018148898</v>
      </c>
      <c r="S4" s="3">
        <v>4812.8274083688002</v>
      </c>
      <c r="T4" s="3">
        <v>3863.95352603734</v>
      </c>
      <c r="U4" s="3">
        <v>3693.18338289762</v>
      </c>
    </row>
    <row r="5" spans="1:21" x14ac:dyDescent="0.25">
      <c r="A5" t="str">
        <f>EE!A5</f>
        <v>No Gas Build Limit</v>
      </c>
      <c r="B5" s="3">
        <v>4895.00240444869</v>
      </c>
      <c r="C5" s="3">
        <v>4810.0178974836999</v>
      </c>
      <c r="D5" s="3">
        <v>4744.7968176040204</v>
      </c>
      <c r="E5" s="3">
        <v>4844.54020987082</v>
      </c>
      <c r="F5" s="3">
        <v>5149.8333660897397</v>
      </c>
      <c r="G5" s="3">
        <v>5275.0853834581303</v>
      </c>
      <c r="H5" s="3">
        <v>5404.11563630003</v>
      </c>
      <c r="I5" s="3">
        <v>5527.37766409506</v>
      </c>
      <c r="J5" s="3">
        <v>5967.0862369024599</v>
      </c>
      <c r="K5" s="3">
        <v>5793.8419764480004</v>
      </c>
      <c r="L5" s="3">
        <v>5754.4591721699198</v>
      </c>
      <c r="M5" s="3">
        <v>5775.29855254228</v>
      </c>
      <c r="N5" s="3">
        <v>5573.0163942788004</v>
      </c>
      <c r="O5" s="3">
        <v>5309.9110878067204</v>
      </c>
      <c r="P5" s="3">
        <v>5220.6189283365102</v>
      </c>
      <c r="Q5" s="3">
        <v>5440.8815797387297</v>
      </c>
      <c r="R5" s="3">
        <v>5025.8266671496604</v>
      </c>
      <c r="S5" s="3">
        <v>4828.5188079527998</v>
      </c>
      <c r="T5" s="3">
        <v>4633.1274378261896</v>
      </c>
      <c r="U5" s="3">
        <v>4521.2603537421901</v>
      </c>
    </row>
    <row r="6" spans="1:21" x14ac:dyDescent="0.25">
      <c r="A6" t="str">
        <f>EE!A6</f>
        <v>No Regional Renewables</v>
      </c>
      <c r="B6">
        <v>3832.4121775652802</v>
      </c>
      <c r="C6">
        <v>3481.6038645120002</v>
      </c>
      <c r="D6">
        <v>3605.6908026545598</v>
      </c>
      <c r="E6">
        <v>3462.7519147657699</v>
      </c>
      <c r="F6">
        <v>3480.7347510260302</v>
      </c>
      <c r="G6">
        <v>3431.2192880461798</v>
      </c>
      <c r="H6">
        <v>3731.6256228490602</v>
      </c>
      <c r="I6">
        <v>3808.63327539886</v>
      </c>
      <c r="J6">
        <v>3934.32785215789</v>
      </c>
      <c r="K6">
        <v>4067.2290489400202</v>
      </c>
      <c r="L6">
        <v>4327.5559780932499</v>
      </c>
      <c r="M6">
        <v>4374.9228424378798</v>
      </c>
      <c r="N6">
        <v>4468.3410849433803</v>
      </c>
      <c r="O6">
        <v>4429.1504084779899</v>
      </c>
      <c r="P6">
        <v>4523.2317973936497</v>
      </c>
      <c r="Q6">
        <v>4906.2786601437901</v>
      </c>
      <c r="R6">
        <v>4142.9162144334196</v>
      </c>
      <c r="S6">
        <v>3967.5726928635399</v>
      </c>
      <c r="T6">
        <v>3943.0751654160399</v>
      </c>
      <c r="U6">
        <v>3870.3476579350099</v>
      </c>
    </row>
    <row r="7" spans="1:2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EE</vt:lpstr>
      <vt:lpstr>Renewable Build</vt:lpstr>
      <vt:lpstr>Renewable Curtailment</vt:lpstr>
      <vt:lpstr>Hydro</vt:lpstr>
      <vt:lpstr>DR</vt:lpstr>
      <vt:lpstr>Thermal Build</vt:lpstr>
      <vt:lpstr>GHG</vt:lpstr>
      <vt:lpstr>Bills</vt:lpstr>
      <vt:lpstr>Market</vt:lpstr>
      <vt:lpstr>Electricity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Kujala</dc:creator>
  <cp:lastModifiedBy>Ben Kujala</cp:lastModifiedBy>
  <dcterms:created xsi:type="dcterms:W3CDTF">2015-06-05T18:17:20Z</dcterms:created>
  <dcterms:modified xsi:type="dcterms:W3CDTF">2021-09-03T00:34:03Z</dcterms:modified>
</cp:coreProperties>
</file>